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360" yWindow="135" windowWidth="7995" windowHeight="5640" tabRatio="890"/>
  </bookViews>
  <sheets>
    <sheet name="COMPARATIVO TOTAL" sheetId="6" r:id="rId1"/>
    <sheet name="COMPARATIVO CAMPESTRE" sheetId="5" r:id="rId2"/>
    <sheet name="COMPARATIVO SALAMANCA" sheetId="7" r:id="rId3"/>
    <sheet name="Egresados Preparatorias" sheetId="2" r:id="rId4"/>
  </sheets>
  <definedNames>
    <definedName name="_xlnm.Print_Area" localSheetId="1">'COMPARATIVO CAMPESTRE'!$A$1:$R$65</definedName>
    <definedName name="_xlnm.Print_Area" localSheetId="2">'COMPARATIVO SALAMANCA'!$A$1:$R$26</definedName>
    <definedName name="_xlnm.Print_Area" localSheetId="0">'COMPARATIVO TOTAL'!$A$1:$L$142</definedName>
    <definedName name="_xlnm.Print_Area" localSheetId="3">'Egresados Preparatorias'!$A$1:$K$40</definedName>
  </definedNames>
  <calcPr calcId="152511"/>
</workbook>
</file>

<file path=xl/calcChain.xml><?xml version="1.0" encoding="utf-8"?>
<calcChain xmlns="http://schemas.openxmlformats.org/spreadsheetml/2006/main">
  <c r="AR34" i="7" l="1"/>
  <c r="AN34" i="7"/>
  <c r="AL34" i="7"/>
  <c r="AU34" i="7" s="1"/>
  <c r="AK34" i="7"/>
  <c r="AT34" i="7" s="1"/>
  <c r="AJ34" i="7"/>
  <c r="AS34" i="7" s="1"/>
  <c r="AI34" i="7"/>
  <c r="AH34" i="7"/>
  <c r="AQ34" i="7" s="1"/>
  <c r="AG34" i="7"/>
  <c r="AP34" i="7" s="1"/>
  <c r="AF34" i="7"/>
  <c r="AO34" i="7" s="1"/>
  <c r="AE34" i="7"/>
  <c r="AD34" i="7"/>
  <c r="AM34" i="7" s="1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U33" i="7"/>
  <c r="AT33" i="7"/>
  <c r="AS33" i="7"/>
  <c r="AR33" i="7"/>
  <c r="AQ33" i="7"/>
  <c r="AP33" i="7"/>
  <c r="AO33" i="7"/>
  <c r="AN33" i="7"/>
  <c r="AM33" i="7"/>
  <c r="AU32" i="7"/>
  <c r="AT32" i="7"/>
  <c r="AS32" i="7"/>
  <c r="AR32" i="7"/>
  <c r="AQ32" i="7"/>
  <c r="AP32" i="7"/>
  <c r="AO32" i="7"/>
  <c r="AN32" i="7"/>
  <c r="AM32" i="7"/>
  <c r="Z27" i="7"/>
  <c r="AF27" i="7" s="1"/>
  <c r="Y27" i="7"/>
  <c r="AE27" i="7" s="1"/>
  <c r="X27" i="7"/>
  <c r="AD27" i="7" s="1"/>
  <c r="W27" i="7"/>
  <c r="V27" i="7"/>
  <c r="AB27" i="7" s="1"/>
  <c r="U27" i="7"/>
  <c r="AA27" i="7" s="1"/>
  <c r="T27" i="7"/>
  <c r="S27" i="7"/>
  <c r="R27" i="7"/>
  <c r="Q27" i="7"/>
  <c r="AC27" i="7" s="1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AF26" i="7"/>
  <c r="AE26" i="7"/>
  <c r="AD26" i="7"/>
  <c r="AC26" i="7"/>
  <c r="AB26" i="7"/>
  <c r="AA26" i="7"/>
  <c r="AF25" i="7"/>
  <c r="AE25" i="7"/>
  <c r="AD25" i="7"/>
  <c r="AC25" i="7"/>
  <c r="AB25" i="7"/>
  <c r="AA25" i="7"/>
  <c r="AF24" i="7"/>
  <c r="AE24" i="7"/>
  <c r="AD24" i="7"/>
  <c r="AC24" i="7"/>
  <c r="AB24" i="7"/>
  <c r="AA24" i="7"/>
  <c r="AF23" i="7"/>
  <c r="AE23" i="7"/>
  <c r="AF22" i="7"/>
  <c r="AE22" i="7"/>
  <c r="AD22" i="7"/>
  <c r="AC22" i="7"/>
  <c r="AB22" i="7"/>
  <c r="AA22" i="7"/>
  <c r="AF21" i="7"/>
  <c r="AE21" i="7"/>
  <c r="AD21" i="7"/>
  <c r="AC21" i="7"/>
  <c r="AB21" i="7"/>
  <c r="AA21" i="7"/>
  <c r="AF20" i="7"/>
  <c r="AE20" i="7"/>
  <c r="AF19" i="7"/>
  <c r="AE19" i="7"/>
  <c r="AD19" i="7"/>
  <c r="AC19" i="7"/>
  <c r="AB19" i="7"/>
  <c r="AA19" i="7"/>
  <c r="AF18" i="7"/>
  <c r="AE18" i="7"/>
  <c r="AD18" i="7"/>
  <c r="AC18" i="7"/>
  <c r="AB18" i="7"/>
  <c r="AA18" i="7"/>
  <c r="AF17" i="7"/>
  <c r="AE17" i="7"/>
  <c r="AD17" i="7"/>
  <c r="AC17" i="7"/>
  <c r="AB17" i="7"/>
  <c r="AA17" i="7"/>
  <c r="AF16" i="7"/>
  <c r="AE16" i="7"/>
  <c r="AD16" i="7"/>
  <c r="AC16" i="7"/>
  <c r="AB16" i="7"/>
  <c r="AA16" i="7"/>
  <c r="AF15" i="7"/>
  <c r="AE15" i="7"/>
  <c r="AF14" i="7"/>
  <c r="AE14" i="7"/>
  <c r="AD14" i="7"/>
  <c r="AC14" i="7"/>
  <c r="AB14" i="7"/>
  <c r="AA14" i="7"/>
  <c r="AF13" i="7"/>
  <c r="AE13" i="7"/>
  <c r="AD13" i="7"/>
  <c r="AC13" i="7"/>
  <c r="AB13" i="7"/>
  <c r="AA13" i="7"/>
  <c r="Z64" i="5"/>
  <c r="AF64" i="5" s="1"/>
  <c r="Y64" i="5"/>
  <c r="AE64" i="5" s="1"/>
  <c r="X64" i="5"/>
  <c r="W64" i="5"/>
  <c r="V64" i="5"/>
  <c r="AB64" i="5" s="1"/>
  <c r="U64" i="5"/>
  <c r="AA64" i="5" s="1"/>
  <c r="T64" i="5"/>
  <c r="S64" i="5"/>
  <c r="R64" i="5"/>
  <c r="AD64" i="5" s="1"/>
  <c r="Q64" i="5"/>
  <c r="AC64" i="5" s="1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F63" i="5"/>
  <c r="AE63" i="5"/>
  <c r="AD63" i="5"/>
  <c r="AC63" i="5"/>
  <c r="AB63" i="5"/>
  <c r="AA63" i="5"/>
  <c r="AF62" i="5"/>
  <c r="AE62" i="5"/>
  <c r="AD62" i="5"/>
  <c r="AC62" i="5"/>
  <c r="AB62" i="5"/>
  <c r="AA62" i="5"/>
  <c r="AF61" i="5"/>
  <c r="AE61" i="5"/>
  <c r="AD61" i="5"/>
  <c r="AC61" i="5"/>
  <c r="AB61" i="5"/>
  <c r="AA61" i="5"/>
  <c r="AF60" i="5"/>
  <c r="AE60" i="5"/>
  <c r="AD60" i="5"/>
  <c r="AC60" i="5"/>
  <c r="AB60" i="5"/>
  <c r="AA60" i="5"/>
  <c r="Z54" i="5"/>
  <c r="Y54" i="5"/>
  <c r="AE54" i="5" s="1"/>
  <c r="X54" i="5"/>
  <c r="AD54" i="5" s="1"/>
  <c r="W54" i="5"/>
  <c r="AC54" i="5" s="1"/>
  <c r="V54" i="5"/>
  <c r="U54" i="5"/>
  <c r="AA54" i="5" s="1"/>
  <c r="T54" i="5"/>
  <c r="AF54" i="5" s="1"/>
  <c r="S54" i="5"/>
  <c r="R54" i="5"/>
  <c r="Q54" i="5"/>
  <c r="P54" i="5"/>
  <c r="AB54" i="5" s="1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F53" i="5"/>
  <c r="AE53" i="5"/>
  <c r="AD53" i="5"/>
  <c r="AC53" i="5"/>
  <c r="AB53" i="5"/>
  <c r="AA53" i="5"/>
  <c r="AF52" i="5"/>
  <c r="AE52" i="5"/>
  <c r="AD52" i="5"/>
  <c r="AC52" i="5"/>
  <c r="AB52" i="5"/>
  <c r="AA52" i="5"/>
  <c r="AF51" i="5"/>
  <c r="AE51" i="5"/>
  <c r="AD51" i="5"/>
  <c r="AC51" i="5"/>
  <c r="AB51" i="5"/>
  <c r="AA51" i="5"/>
  <c r="AF50" i="5"/>
  <c r="AE50" i="5"/>
  <c r="AD50" i="5"/>
  <c r="AC50" i="5"/>
  <c r="AB50" i="5"/>
  <c r="AA50" i="5"/>
  <c r="AF49" i="5"/>
  <c r="AE49" i="5"/>
  <c r="AD49" i="5"/>
  <c r="AC49" i="5"/>
  <c r="AB49" i="5"/>
  <c r="AA49" i="5"/>
  <c r="AF48" i="5"/>
  <c r="AE48" i="5"/>
  <c r="AD48" i="5"/>
  <c r="AC48" i="5"/>
  <c r="AB48" i="5"/>
  <c r="AA48" i="5"/>
  <c r="AF47" i="5"/>
  <c r="AE47" i="5"/>
  <c r="AD47" i="5"/>
  <c r="AC47" i="5"/>
  <c r="AB47" i="5"/>
  <c r="AA47" i="5"/>
  <c r="AF46" i="5"/>
  <c r="AE46" i="5"/>
  <c r="AD46" i="5"/>
  <c r="AC46" i="5"/>
  <c r="AB46" i="5"/>
  <c r="AA46" i="5"/>
  <c r="AF45" i="5"/>
  <c r="AE45" i="5"/>
  <c r="AD45" i="5"/>
  <c r="AC45" i="5"/>
  <c r="AB45" i="5"/>
  <c r="AA45" i="5"/>
  <c r="AF44" i="5"/>
  <c r="AE44" i="5"/>
  <c r="AD44" i="5"/>
  <c r="AC44" i="5"/>
  <c r="AB44" i="5"/>
  <c r="AA44" i="5"/>
  <c r="AF43" i="5"/>
  <c r="AE43" i="5"/>
  <c r="AD43" i="5"/>
  <c r="AC43" i="5"/>
  <c r="AB43" i="5"/>
  <c r="AA43" i="5"/>
  <c r="AF42" i="5"/>
  <c r="AE42" i="5"/>
  <c r="AD42" i="5"/>
  <c r="AC42" i="5"/>
  <c r="AB42" i="5"/>
  <c r="AA42" i="5"/>
  <c r="AF41" i="5"/>
  <c r="AE41" i="5"/>
  <c r="AD41" i="5"/>
  <c r="AC41" i="5"/>
  <c r="AB41" i="5"/>
  <c r="AA41" i="5"/>
  <c r="AF40" i="5"/>
  <c r="AE40" i="5"/>
  <c r="AD40" i="5"/>
  <c r="AC40" i="5"/>
  <c r="AB40" i="5"/>
  <c r="AA40" i="5"/>
  <c r="AF39" i="5"/>
  <c r="AE39" i="5"/>
  <c r="AD39" i="5"/>
  <c r="AC39" i="5"/>
  <c r="AB39" i="5"/>
  <c r="AA39" i="5"/>
  <c r="AF38" i="5"/>
  <c r="AE38" i="5"/>
  <c r="AD38" i="5"/>
  <c r="AC38" i="5"/>
  <c r="AB38" i="5"/>
  <c r="AA38" i="5"/>
  <c r="AF37" i="5"/>
  <c r="AE37" i="5"/>
  <c r="AF36" i="5"/>
  <c r="AE36" i="5"/>
  <c r="AD36" i="5"/>
  <c r="AC36" i="5"/>
  <c r="AB36" i="5"/>
  <c r="AA36" i="5"/>
  <c r="AF35" i="5"/>
  <c r="AE35" i="5"/>
  <c r="AD35" i="5"/>
  <c r="AC35" i="5"/>
  <c r="AB35" i="5"/>
  <c r="AA35" i="5"/>
  <c r="AF34" i="5"/>
  <c r="AE34" i="5"/>
  <c r="AF33" i="5"/>
  <c r="AE33" i="5"/>
  <c r="AF32" i="5"/>
  <c r="AE32" i="5"/>
  <c r="AD32" i="5"/>
  <c r="AC32" i="5"/>
  <c r="AB32" i="5"/>
  <c r="AA32" i="5"/>
  <c r="AF31" i="5"/>
  <c r="AE31" i="5"/>
  <c r="AD31" i="5"/>
  <c r="AC31" i="5"/>
  <c r="AB31" i="5"/>
  <c r="AA31" i="5"/>
  <c r="AF30" i="5"/>
  <c r="AE30" i="5"/>
  <c r="AD30" i="5"/>
  <c r="AC30" i="5"/>
  <c r="AB30" i="5"/>
  <c r="AA30" i="5"/>
  <c r="AF29" i="5"/>
  <c r="AE29" i="5"/>
  <c r="AD29" i="5"/>
  <c r="AC29" i="5"/>
  <c r="AB29" i="5"/>
  <c r="AA29" i="5"/>
  <c r="AF28" i="5"/>
  <c r="AE28" i="5"/>
  <c r="AD28" i="5"/>
  <c r="AC28" i="5"/>
  <c r="AB28" i="5"/>
  <c r="AA28" i="5"/>
  <c r="AF27" i="5"/>
  <c r="AE27" i="5"/>
  <c r="AD27" i="5"/>
  <c r="AC27" i="5"/>
  <c r="AB27" i="5"/>
  <c r="AA27" i="5"/>
  <c r="AF26" i="5"/>
  <c r="AE26" i="5"/>
  <c r="AD26" i="5"/>
  <c r="AC26" i="5"/>
  <c r="AB26" i="5"/>
  <c r="AA26" i="5"/>
  <c r="AF25" i="5"/>
  <c r="AE25" i="5"/>
  <c r="AD25" i="5"/>
  <c r="AC25" i="5"/>
  <c r="AB25" i="5"/>
  <c r="AA25" i="5"/>
  <c r="AF24" i="5"/>
  <c r="AE24" i="5"/>
  <c r="AF23" i="5"/>
  <c r="AE23" i="5"/>
  <c r="AD23" i="5"/>
  <c r="AC23" i="5"/>
  <c r="AB23" i="5"/>
  <c r="AA23" i="5"/>
  <c r="AF22" i="5"/>
  <c r="AE22" i="5"/>
  <c r="AD22" i="5"/>
  <c r="AC22" i="5"/>
  <c r="AB22" i="5"/>
  <c r="AA22" i="5"/>
  <c r="AF21" i="5"/>
  <c r="AE21" i="5"/>
  <c r="AD21" i="5"/>
  <c r="AC21" i="5"/>
  <c r="AB21" i="5"/>
  <c r="AA21" i="5"/>
  <c r="AF20" i="5"/>
  <c r="AE20" i="5"/>
  <c r="AD20" i="5"/>
  <c r="AC20" i="5"/>
  <c r="AB20" i="5"/>
  <c r="AA20" i="5"/>
  <c r="AF19" i="5"/>
  <c r="AE19" i="5"/>
  <c r="AF18" i="5"/>
  <c r="AE18" i="5"/>
  <c r="AD18" i="5"/>
  <c r="AC18" i="5"/>
  <c r="AB18" i="5"/>
  <c r="AA18" i="5"/>
  <c r="AF17" i="5"/>
  <c r="AE17" i="5"/>
  <c r="AD17" i="5"/>
  <c r="AC17" i="5"/>
  <c r="AB17" i="5"/>
  <c r="AA17" i="5"/>
  <c r="AF16" i="5"/>
  <c r="AE16" i="5"/>
  <c r="AD16" i="5"/>
  <c r="AC16" i="5"/>
  <c r="AB16" i="5"/>
  <c r="AA16" i="5"/>
  <c r="AF15" i="5"/>
  <c r="AE15" i="5"/>
  <c r="AD15" i="5"/>
  <c r="AC15" i="5"/>
  <c r="AB15" i="5"/>
  <c r="AA15" i="5"/>
  <c r="AF14" i="5"/>
  <c r="AE14" i="5"/>
  <c r="AD14" i="5"/>
  <c r="AC14" i="5"/>
  <c r="AB14" i="5"/>
  <c r="AA14" i="5"/>
  <c r="AF13" i="5"/>
  <c r="AE13" i="5"/>
  <c r="AD13" i="5"/>
  <c r="AC13" i="5"/>
  <c r="AB13" i="5"/>
  <c r="AA13" i="5"/>
  <c r="I64" i="6" l="1"/>
  <c r="F64" i="6"/>
  <c r="J18" i="6"/>
  <c r="G18" i="6"/>
  <c r="J17" i="6"/>
  <c r="G17" i="6"/>
  <c r="J16" i="6"/>
  <c r="G16" i="6"/>
  <c r="F17" i="2" l="1"/>
  <c r="D17" i="2" l="1"/>
  <c r="J21" i="6" l="1"/>
  <c r="G21" i="6"/>
  <c r="I65" i="6" l="1"/>
  <c r="E17" i="2" l="1"/>
  <c r="G20" i="6" l="1"/>
  <c r="J19" i="6" l="1"/>
  <c r="J20" i="6"/>
  <c r="G19" i="6"/>
  <c r="F65" i="6" l="1"/>
</calcChain>
</file>

<file path=xl/sharedStrings.xml><?xml version="1.0" encoding="utf-8"?>
<sst xmlns="http://schemas.openxmlformats.org/spreadsheetml/2006/main" count="275" uniqueCount="105">
  <si>
    <t>TOTAL</t>
  </si>
  <si>
    <t>No.</t>
  </si>
  <si>
    <t>Agronomía Fitotecnista</t>
  </si>
  <si>
    <t>Agtonomía Zootecnista</t>
  </si>
  <si>
    <t>Arquitectura</t>
  </si>
  <si>
    <t>Comunicación</t>
  </si>
  <si>
    <t>Derecho</t>
  </si>
  <si>
    <t>Hotelería y Turismo</t>
  </si>
  <si>
    <t>Ingeniería Civil</t>
  </si>
  <si>
    <t>Ingeniaría Industrial</t>
  </si>
  <si>
    <t>Ingeniería Mecánica y Eléctrica</t>
  </si>
  <si>
    <t>Ing. En Computación y Sistemas</t>
  </si>
  <si>
    <t>Lic. En Cirugía Dental</t>
  </si>
  <si>
    <t>Medicina Veterinaria y Zootecnia</t>
  </si>
  <si>
    <t>Lic. En Administración</t>
  </si>
  <si>
    <t>Lic. En Contaduría Pública</t>
  </si>
  <si>
    <t>Lic. En Comercio Internacional</t>
  </si>
  <si>
    <t>Lic. En Diseño Industrial</t>
  </si>
  <si>
    <t>Lic. En Diseño Gráfico</t>
  </si>
  <si>
    <t>Lic. En Diseño Ambiental</t>
  </si>
  <si>
    <t>AÑO</t>
  </si>
  <si>
    <t>CAMPUS</t>
  </si>
  <si>
    <t>AMÉRICAS</t>
  </si>
  <si>
    <t>JUAN ALONSO DE TORRES</t>
  </si>
  <si>
    <t>SALAMANCA</t>
  </si>
  <si>
    <t>SAN FRANCISCO DEL RINCÓN</t>
  </si>
  <si>
    <t>Lic. En Diseño de Modas y Calzado</t>
  </si>
  <si>
    <t>Lic. En Educación</t>
  </si>
  <si>
    <t>Lic. En Admon. Turística</t>
  </si>
  <si>
    <t>Ing. Electrónica y Telecomunicaciones</t>
  </si>
  <si>
    <t>Lic. En Desarrollo del Capital Hum.</t>
  </si>
  <si>
    <t>Porcentaje de Titulación</t>
  </si>
  <si>
    <t>Egresados</t>
  </si>
  <si>
    <t>Titulados</t>
  </si>
  <si>
    <t>Año</t>
  </si>
  <si>
    <t>Campestre</t>
  </si>
  <si>
    <t>Salamanca</t>
  </si>
  <si>
    <t>Total</t>
  </si>
  <si>
    <t>Lic. En Lenguas Modernas</t>
  </si>
  <si>
    <t>Lic. En Psicología</t>
  </si>
  <si>
    <t>EGRESO Y TITULACIÓN</t>
  </si>
  <si>
    <t>Ing. En Tecnologías de Información</t>
  </si>
  <si>
    <t xml:space="preserve">EGRESO </t>
  </si>
  <si>
    <t>Lic. En Administración de Negocios</t>
  </si>
  <si>
    <t>Expresión Gráfica Arquitectónica</t>
  </si>
  <si>
    <t>Gastronomía</t>
  </si>
  <si>
    <t>Procesos Agroindustriales</t>
  </si>
  <si>
    <t>Lic. En Odontología</t>
  </si>
  <si>
    <t xml:space="preserve">EGRESO Y TITULACIÓN   </t>
  </si>
  <si>
    <t xml:space="preserve">EGRESO Y TITULACIÓN </t>
  </si>
  <si>
    <t>Nivel</t>
  </si>
  <si>
    <t>Especialidad</t>
  </si>
  <si>
    <t>Maestría</t>
  </si>
  <si>
    <t>Ing. Agrónomo en Producción</t>
  </si>
  <si>
    <t>Lic. En Criminalogía y Criminalística</t>
  </si>
  <si>
    <t>Ing. De Software y Sistemas Comp.</t>
  </si>
  <si>
    <t>Lic. En Negocios Internacionales</t>
  </si>
  <si>
    <t>Lic. Diseño Ambiental y de Espacios</t>
  </si>
  <si>
    <t>Ingeniería Electromecánica</t>
  </si>
  <si>
    <t>Lic. En Lenguas Modernas e interculturalidad</t>
  </si>
  <si>
    <t>Lic. En Gestión y Operación de Servicios Gastronómicos</t>
  </si>
  <si>
    <t>Ing. Biomédica</t>
  </si>
  <si>
    <t>Ing. En Tecnologías y Soluciones de Negocio</t>
  </si>
  <si>
    <t>Lic. Odontología (Doble titulación)</t>
  </si>
  <si>
    <t>Lic. Ingeniería Industrial</t>
  </si>
  <si>
    <t xml:space="preserve">Doctorado </t>
  </si>
  <si>
    <t>Programa:</t>
  </si>
  <si>
    <t>No. de egresados en el período</t>
  </si>
  <si>
    <t>No. de titulados en el período</t>
  </si>
  <si>
    <t>No. Total de Egresados</t>
  </si>
  <si>
    <t>No. Total de Titulados</t>
  </si>
  <si>
    <t>17-1</t>
  </si>
  <si>
    <t>17-2</t>
  </si>
  <si>
    <t>18-1</t>
  </si>
  <si>
    <t>Supervisión de Obra</t>
  </si>
  <si>
    <t>No. de Egresados en el período</t>
  </si>
  <si>
    <t>No. Total de titulados</t>
  </si>
  <si>
    <t>Porcentaje de titulación</t>
  </si>
  <si>
    <t>17-3</t>
  </si>
  <si>
    <t>18-2</t>
  </si>
  <si>
    <t>Lic. En Autmatización y Control Industrial</t>
  </si>
  <si>
    <t>Lic. En Entrenamiento Deportivo</t>
  </si>
  <si>
    <t>COMPARATIVO DE EGRESO Y TITULACIÓN DE POSGRADO 2017-2019</t>
  </si>
  <si>
    <t>COMPARATIVO DE EGRESO Y TITULACIÓN DE PROFESIONAL ASOCIADO 2017-2019</t>
  </si>
  <si>
    <t>COMPARATIVO LICENCIATURA CAMPUS CAMPESTRE 2017-2019</t>
  </si>
  <si>
    <t>COMPARATIVO PROFESIONAL ASOCIADO CAMPUS CAMPESTRE 2017-2019</t>
  </si>
  <si>
    <t>COMPARATIVO LICENCIATURA SEMESTRAL CAMPUS SALAMANCA 2017-2019</t>
  </si>
  <si>
    <t>COMPARATIVO LICENCIATURA CUATRIMESTRAL CAMPUS SALAMANCA 2017-2019</t>
  </si>
  <si>
    <t>COMPARATIVO PREPARATORIAS 2017-2019</t>
  </si>
  <si>
    <t>19-1</t>
  </si>
  <si>
    <t>19-2</t>
  </si>
  <si>
    <t>Lic. En Mercadotecnia Estratégica</t>
  </si>
  <si>
    <t xml:space="preserve">Ing. En Computación y Sistemas </t>
  </si>
  <si>
    <t xml:space="preserve">Lic. En Administración </t>
  </si>
  <si>
    <t xml:space="preserve">Lic. En Contaduría Pública </t>
  </si>
  <si>
    <t xml:space="preserve">Lic. En Comercio Internacional </t>
  </si>
  <si>
    <t xml:space="preserve">Lic. En Mercadotecnia    </t>
  </si>
  <si>
    <t xml:space="preserve">Lic. En Mercadotecnia Estratégica  </t>
  </si>
  <si>
    <t xml:space="preserve">Lic. En Gestión y Operación de Servicios Gastronómicos </t>
  </si>
  <si>
    <t xml:space="preserve">Licenciatura en Derecho </t>
  </si>
  <si>
    <t>18-3</t>
  </si>
  <si>
    <t>19-3</t>
  </si>
  <si>
    <t>COMPARATIVO DE EGRESO Y TITULACIÓN DE LICENCIATURA SEMESTRAL Y CUATRIMESTRAL 2017-2019</t>
  </si>
  <si>
    <t xml:space="preserve">Lic. En Mercadotecnia  </t>
  </si>
  <si>
    <t>Ing. En Tecnologías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</si>
</sst>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15" fillId="0" borderId="0"/>
    <xf numFmtId="9" fontId="5" fillId="0" borderId="0" applyFont="0" applyFill="0" applyBorder="0" applyAlignment="0" applyProtection="0"/>
    <xf numFmtId="0" fontId="5" fillId="0" borderId="0"/>
  </cellStyleXfs>
  <cellXfs count="246">
    <xf numFmtId="0" fontId="0" fillId="0" borderId="0" xfId="0"/>
    <xf numFmtId="0" fontId="8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protection hidden="1"/>
    </xf>
    <xf numFmtId="0" fontId="5" fillId="2" borderId="0" xfId="0" applyFont="1" applyFill="1" applyProtection="1"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protection hidden="1"/>
    </xf>
    <xf numFmtId="0" fontId="16" fillId="6" borderId="27" xfId="0" applyFont="1" applyFill="1" applyBorder="1" applyAlignment="1" applyProtection="1">
      <alignment horizontal="center" vertical="center"/>
      <protection hidden="1"/>
    </xf>
    <xf numFmtId="0" fontId="16" fillId="6" borderId="28" xfId="0" applyFont="1" applyFill="1" applyBorder="1" applyAlignment="1" applyProtection="1">
      <alignment horizontal="center" vertical="center"/>
      <protection hidden="1"/>
    </xf>
    <xf numFmtId="0" fontId="16" fillId="6" borderId="8" xfId="0" applyFont="1" applyFill="1" applyBorder="1" applyAlignment="1" applyProtection="1">
      <alignment horizontal="center"/>
      <protection hidden="1"/>
    </xf>
    <xf numFmtId="0" fontId="16" fillId="6" borderId="25" xfId="0" applyFont="1" applyFill="1" applyBorder="1" applyAlignment="1" applyProtection="1">
      <alignment horizontal="center"/>
      <protection hidden="1"/>
    </xf>
    <xf numFmtId="0" fontId="16" fillId="6" borderId="19" xfId="0" applyFont="1" applyFill="1" applyBorder="1" applyAlignment="1" applyProtection="1">
      <alignment horizontal="center"/>
      <protection hidden="1"/>
    </xf>
    <xf numFmtId="0" fontId="16" fillId="6" borderId="29" xfId="0" applyFont="1" applyFill="1" applyBorder="1" applyAlignment="1" applyProtection="1">
      <alignment horizontal="center" vertical="center"/>
      <protection hidden="1"/>
    </xf>
    <xf numFmtId="0" fontId="16" fillId="6" borderId="30" xfId="0" applyFont="1" applyFill="1" applyBorder="1" applyAlignment="1" applyProtection="1">
      <alignment horizontal="center" vertical="center"/>
      <protection hidden="1"/>
    </xf>
    <xf numFmtId="0" fontId="16" fillId="6" borderId="33" xfId="0" applyFont="1" applyFill="1" applyBorder="1" applyAlignment="1" applyProtection="1">
      <alignment horizontal="center"/>
      <protection hidden="1"/>
    </xf>
    <xf numFmtId="0" fontId="16" fillId="6" borderId="41" xfId="0" applyFont="1" applyFill="1" applyBorder="1" applyAlignment="1" applyProtection="1">
      <alignment horizontal="center"/>
      <protection hidden="1"/>
    </xf>
    <xf numFmtId="0" fontId="16" fillId="6" borderId="24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left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16" fillId="5" borderId="8" xfId="0" applyFont="1" applyFill="1" applyBorder="1" applyAlignment="1" applyProtection="1">
      <alignment horizontal="center" vertical="center"/>
      <protection hidden="1"/>
    </xf>
    <xf numFmtId="0" fontId="16" fillId="5" borderId="25" xfId="0" applyFont="1" applyFill="1" applyBorder="1" applyAlignment="1" applyProtection="1">
      <alignment horizontal="center" vertical="center"/>
      <protection hidden="1"/>
    </xf>
    <xf numFmtId="0" fontId="17" fillId="5" borderId="2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19" fillId="6" borderId="23" xfId="0" applyFont="1" applyFill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horizontal="center"/>
      <protection hidden="1"/>
    </xf>
    <xf numFmtId="0" fontId="19" fillId="6" borderId="49" xfId="0" applyFont="1" applyFill="1" applyBorder="1" applyAlignment="1" applyProtection="1">
      <alignment horizontal="center"/>
      <protection hidden="1"/>
    </xf>
    <xf numFmtId="0" fontId="19" fillId="6" borderId="50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9" fillId="6" borderId="33" xfId="0" applyFont="1" applyFill="1" applyBorder="1" applyAlignment="1" applyProtection="1">
      <alignment horizontal="center" vertical="center"/>
      <protection hidden="1"/>
    </xf>
    <xf numFmtId="49" fontId="19" fillId="6" borderId="51" xfId="0" applyNumberFormat="1" applyFont="1" applyFill="1" applyBorder="1" applyAlignment="1" applyProtection="1">
      <alignment horizontal="center"/>
      <protection hidden="1"/>
    </xf>
    <xf numFmtId="49" fontId="19" fillId="6" borderId="55" xfId="0" applyNumberFormat="1" applyFont="1" applyFill="1" applyBorder="1" applyAlignment="1" applyProtection="1">
      <alignment horizontal="center"/>
      <protection hidden="1"/>
    </xf>
    <xf numFmtId="49" fontId="19" fillId="6" borderId="54" xfId="0" applyNumberFormat="1" applyFont="1" applyFill="1" applyBorder="1" applyAlignment="1" applyProtection="1">
      <alignment horizontal="center"/>
      <protection hidden="1"/>
    </xf>
    <xf numFmtId="49" fontId="19" fillId="6" borderId="6" xfId="0" applyNumberFormat="1" applyFont="1" applyFill="1" applyBorder="1" applyAlignment="1" applyProtection="1">
      <alignment horizontal="center"/>
      <protection hidden="1"/>
    </xf>
    <xf numFmtId="49" fontId="19" fillId="6" borderId="36" xfId="0" applyNumberFormat="1" applyFont="1" applyFill="1" applyBorder="1" applyAlignment="1" applyProtection="1">
      <alignment horizontal="center"/>
      <protection hidden="1"/>
    </xf>
    <xf numFmtId="49" fontId="19" fillId="6" borderId="56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48" xfId="0" applyFont="1" applyBorder="1" applyAlignment="1" applyProtection="1">
      <alignment wrapText="1"/>
      <protection hidden="1"/>
    </xf>
    <xf numFmtId="0" fontId="2" fillId="2" borderId="57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10" fontId="2" fillId="0" borderId="57" xfId="0" applyNumberFormat="1" applyFont="1" applyBorder="1" applyAlignment="1" applyProtection="1">
      <alignment horizontal="center"/>
      <protection hidden="1"/>
    </xf>
    <xf numFmtId="10" fontId="2" fillId="0" borderId="59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47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0" fontId="2" fillId="0" borderId="1" xfId="0" applyNumberFormat="1" applyFont="1" applyBorder="1" applyAlignment="1" applyProtection="1">
      <alignment horizontal="center"/>
      <protection hidden="1"/>
    </xf>
    <xf numFmtId="10" fontId="2" fillId="0" borderId="2" xfId="0" applyNumberFormat="1" applyFont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10" fontId="2" fillId="4" borderId="1" xfId="0" applyNumberFormat="1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47" xfId="0" applyFont="1" applyFill="1" applyBorder="1" applyAlignment="1" applyProtection="1">
      <alignment horizontal="center"/>
      <protection hidden="1"/>
    </xf>
    <xf numFmtId="10" fontId="2" fillId="3" borderId="1" xfId="0" applyNumberFormat="1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47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0" fontId="2" fillId="4" borderId="1" xfId="0" applyNumberFormat="1" applyFont="1" applyFill="1" applyBorder="1" applyAlignment="1" applyProtection="1">
      <alignment horizontal="center" vertical="center"/>
      <protection hidden="1"/>
    </xf>
    <xf numFmtId="10" fontId="2" fillId="0" borderId="1" xfId="0" applyNumberFormat="1" applyFont="1" applyBorder="1" applyAlignment="1" applyProtection="1">
      <alignment horizontal="center" vertical="center"/>
      <protection hidden="1"/>
    </xf>
    <xf numFmtId="10" fontId="2" fillId="0" borderId="2" xfId="0" applyNumberFormat="1" applyFont="1" applyBorder="1" applyAlignment="1" applyProtection="1">
      <alignment horizontal="center" vertical="center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44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wrapText="1"/>
      <protection hidden="1"/>
    </xf>
    <xf numFmtId="0" fontId="2" fillId="2" borderId="51" xfId="0" applyFont="1" applyFill="1" applyBorder="1" applyAlignment="1" applyProtection="1">
      <alignment horizontal="center"/>
      <protection hidden="1"/>
    </xf>
    <xf numFmtId="0" fontId="2" fillId="2" borderId="55" xfId="0" applyFont="1" applyFill="1" applyBorder="1" applyAlignment="1" applyProtection="1">
      <alignment horizontal="center"/>
      <protection hidden="1"/>
    </xf>
    <xf numFmtId="0" fontId="2" fillId="2" borderId="54" xfId="0" applyFont="1" applyFill="1" applyBorder="1" applyAlignment="1" applyProtection="1">
      <alignment horizontal="center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8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10" fontId="2" fillId="0" borderId="61" xfId="0" applyNumberFormat="1" applyFont="1" applyBorder="1" applyAlignment="1" applyProtection="1">
      <alignment horizontal="center"/>
      <protection hidden="1"/>
    </xf>
    <xf numFmtId="10" fontId="2" fillId="0" borderId="51" xfId="0" applyNumberFormat="1" applyFont="1" applyBorder="1" applyAlignment="1" applyProtection="1">
      <alignment horizontal="center"/>
      <protection hidden="1"/>
    </xf>
    <xf numFmtId="0" fontId="16" fillId="7" borderId="8" xfId="0" applyFont="1" applyFill="1" applyBorder="1" applyAlignment="1" applyProtection="1">
      <alignment horizontal="center" vertical="center"/>
      <protection hidden="1"/>
    </xf>
    <xf numFmtId="0" fontId="16" fillId="7" borderId="4" xfId="0" applyFont="1" applyFill="1" applyBorder="1" applyAlignment="1" applyProtection="1">
      <alignment horizontal="center" vertical="center"/>
      <protection hidden="1"/>
    </xf>
    <xf numFmtId="0" fontId="16" fillId="7" borderId="19" xfId="0" applyFont="1" applyFill="1" applyBorder="1" applyAlignment="1" applyProtection="1">
      <alignment horizontal="center" vertical="center"/>
      <protection hidden="1"/>
    </xf>
    <xf numFmtId="10" fontId="16" fillId="7" borderId="43" xfId="0" applyNumberFormat="1" applyFont="1" applyFill="1" applyBorder="1" applyAlignment="1" applyProtection="1">
      <alignment horizontal="center" vertical="center"/>
      <protection hidden="1"/>
    </xf>
    <xf numFmtId="10" fontId="16" fillId="7" borderId="4" xfId="0" applyNumberFormat="1" applyFont="1" applyFill="1" applyBorder="1" applyAlignment="1" applyProtection="1">
      <alignment horizontal="center" vertical="center"/>
      <protection hidden="1"/>
    </xf>
    <xf numFmtId="10" fontId="16" fillId="7" borderId="19" xfId="0" applyNumberFormat="1" applyFont="1" applyFill="1" applyBorder="1" applyAlignment="1" applyProtection="1">
      <alignment horizontal="center" vertical="center"/>
      <protection hidden="1"/>
    </xf>
    <xf numFmtId="0" fontId="19" fillId="6" borderId="8" xfId="0" applyFont="1" applyFill="1" applyBorder="1" applyAlignment="1" applyProtection="1">
      <alignment horizontal="center"/>
      <protection hidden="1"/>
    </xf>
    <xf numFmtId="0" fontId="19" fillId="6" borderId="25" xfId="0" applyFont="1" applyFill="1" applyBorder="1" applyAlignment="1" applyProtection="1">
      <alignment horizontal="center"/>
      <protection hidden="1"/>
    </xf>
    <xf numFmtId="0" fontId="19" fillId="6" borderId="71" xfId="0" applyFont="1" applyFill="1" applyBorder="1" applyAlignment="1" applyProtection="1">
      <alignment horizontal="center"/>
      <protection hidden="1"/>
    </xf>
    <xf numFmtId="0" fontId="19" fillId="6" borderId="19" xfId="0" applyFont="1" applyFill="1" applyBorder="1" applyAlignment="1" applyProtection="1">
      <alignment horizontal="center"/>
      <protection hidden="1"/>
    </xf>
    <xf numFmtId="49" fontId="19" fillId="6" borderId="53" xfId="0" applyNumberFormat="1" applyFont="1" applyFill="1" applyBorder="1" applyAlignment="1" applyProtection="1">
      <alignment horizontal="center"/>
      <protection hidden="1"/>
    </xf>
    <xf numFmtId="49" fontId="19" fillId="6" borderId="66" xfId="0" applyNumberFormat="1" applyFont="1" applyFill="1" applyBorder="1" applyAlignment="1" applyProtection="1">
      <alignment horizontal="center"/>
      <protection hidden="1"/>
    </xf>
    <xf numFmtId="49" fontId="19" fillId="6" borderId="52" xfId="0" applyNumberFormat="1" applyFont="1" applyFill="1" applyBorder="1" applyAlignment="1" applyProtection="1">
      <alignment horizontal="center"/>
      <protection hidden="1"/>
    </xf>
    <xf numFmtId="49" fontId="19" fillId="6" borderId="4" xfId="0" applyNumberFormat="1" applyFont="1" applyFill="1" applyBorder="1" applyAlignment="1" applyProtection="1">
      <alignment horizontal="center"/>
      <protection hidden="1"/>
    </xf>
    <xf numFmtId="0" fontId="2" fillId="2" borderId="58" xfId="0" applyFont="1" applyFill="1" applyBorder="1" applyAlignment="1" applyProtection="1">
      <alignment horizontal="center"/>
      <protection hidden="1"/>
    </xf>
    <xf numFmtId="0" fontId="2" fillId="2" borderId="35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10" fontId="2" fillId="0" borderId="62" xfId="0" applyNumberFormat="1" applyFont="1" applyBorder="1" applyAlignment="1" applyProtection="1">
      <alignment horizontal="center"/>
      <protection hidden="1"/>
    </xf>
    <xf numFmtId="0" fontId="16" fillId="7" borderId="22" xfId="0" applyFont="1" applyFill="1" applyBorder="1" applyAlignment="1" applyProtection="1">
      <alignment horizontal="center" vertical="center"/>
      <protection hidden="1"/>
    </xf>
    <xf numFmtId="0" fontId="16" fillId="7" borderId="5" xfId="0" applyFont="1" applyFill="1" applyBorder="1" applyAlignment="1" applyProtection="1">
      <alignment horizontal="center" vertical="center"/>
      <protection hidden="1"/>
    </xf>
    <xf numFmtId="0" fontId="16" fillId="7" borderId="63" xfId="0" applyFont="1" applyFill="1" applyBorder="1" applyAlignment="1" applyProtection="1">
      <alignment horizontal="center" vertical="center"/>
      <protection hidden="1"/>
    </xf>
    <xf numFmtId="0" fontId="16" fillId="7" borderId="43" xfId="0" applyFont="1" applyFill="1" applyBorder="1" applyAlignment="1" applyProtection="1">
      <alignment horizontal="center" vertical="center"/>
      <protection hidden="1"/>
    </xf>
    <xf numFmtId="10" fontId="16" fillId="7" borderId="8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8" fillId="6" borderId="23" xfId="0" applyFont="1" applyFill="1" applyBorder="1" applyAlignment="1" applyProtection="1">
      <alignment horizontal="center" vertical="center"/>
      <protection hidden="1"/>
    </xf>
    <xf numFmtId="0" fontId="18" fillId="6" borderId="26" xfId="0" applyFont="1" applyFill="1" applyBorder="1" applyAlignment="1" applyProtection="1">
      <alignment horizontal="center"/>
      <protection hidden="1"/>
    </xf>
    <xf numFmtId="0" fontId="18" fillId="6" borderId="49" xfId="0" applyFont="1" applyFill="1" applyBorder="1" applyAlignment="1" applyProtection="1">
      <alignment horizontal="center"/>
      <protection hidden="1"/>
    </xf>
    <xf numFmtId="0" fontId="18" fillId="6" borderId="50" xfId="0" applyFont="1" applyFill="1" applyBorder="1" applyAlignment="1" applyProtection="1">
      <alignment horizontal="center"/>
      <protection hidden="1"/>
    </xf>
    <xf numFmtId="0" fontId="18" fillId="6" borderId="33" xfId="0" applyFont="1" applyFill="1" applyBorder="1" applyAlignment="1" applyProtection="1">
      <alignment horizontal="center" vertical="center"/>
      <protection hidden="1"/>
    </xf>
    <xf numFmtId="49" fontId="18" fillId="6" borderId="51" xfId="0" applyNumberFormat="1" applyFont="1" applyFill="1" applyBorder="1" applyAlignment="1" applyProtection="1">
      <alignment horizontal="center"/>
      <protection hidden="1"/>
    </xf>
    <xf numFmtId="49" fontId="18" fillId="6" borderId="55" xfId="0" applyNumberFormat="1" applyFont="1" applyFill="1" applyBorder="1" applyAlignment="1" applyProtection="1">
      <alignment horizontal="center"/>
      <protection hidden="1"/>
    </xf>
    <xf numFmtId="49" fontId="18" fillId="6" borderId="54" xfId="0" applyNumberFormat="1" applyFont="1" applyFill="1" applyBorder="1" applyAlignment="1" applyProtection="1">
      <alignment horizontal="center"/>
      <protection hidden="1"/>
    </xf>
    <xf numFmtId="49" fontId="18" fillId="6" borderId="53" xfId="0" applyNumberFormat="1" applyFont="1" applyFill="1" applyBorder="1" applyAlignment="1" applyProtection="1">
      <alignment horizontal="center"/>
      <protection hidden="1"/>
    </xf>
    <xf numFmtId="49" fontId="18" fillId="6" borderId="56" xfId="0" applyNumberFormat="1" applyFont="1" applyFill="1" applyBorder="1" applyAlignment="1" applyProtection="1">
      <alignment horizontal="center"/>
      <protection hidden="1"/>
    </xf>
    <xf numFmtId="49" fontId="18" fillId="6" borderId="36" xfId="0" applyNumberFormat="1" applyFont="1" applyFill="1" applyBorder="1" applyAlignment="1" applyProtection="1">
      <alignment horizontal="center"/>
      <protection hidden="1"/>
    </xf>
    <xf numFmtId="0" fontId="5" fillId="0" borderId="48" xfId="0" applyFont="1" applyBorder="1" applyProtection="1">
      <protection hidden="1"/>
    </xf>
    <xf numFmtId="0" fontId="2" fillId="3" borderId="57" xfId="0" applyFont="1" applyFill="1" applyBorder="1" applyAlignment="1" applyProtection="1">
      <alignment horizontal="center"/>
      <protection hidden="1"/>
    </xf>
    <xf numFmtId="0" fontId="2" fillId="3" borderId="60" xfId="0" applyFont="1" applyFill="1" applyBorder="1" applyAlignment="1" applyProtection="1">
      <alignment horizontal="center"/>
      <protection hidden="1"/>
    </xf>
    <xf numFmtId="0" fontId="2" fillId="3" borderId="59" xfId="0" applyFont="1" applyFill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10" fontId="2" fillId="0" borderId="60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Protection="1"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10" fontId="2" fillId="0" borderId="47" xfId="0" applyNumberFormat="1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10" fontId="2" fillId="2" borderId="1" xfId="0" applyNumberFormat="1" applyFont="1" applyFill="1" applyBorder="1" applyAlignment="1" applyProtection="1">
      <alignment horizontal="center"/>
      <protection hidden="1"/>
    </xf>
    <xf numFmtId="0" fontId="5" fillId="0" borderId="31" xfId="0" applyFont="1" applyBorder="1" applyProtection="1"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61" xfId="0" applyFont="1" applyFill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5" fillId="0" borderId="33" xfId="0" applyFont="1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2" borderId="56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36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10" fontId="2" fillId="0" borderId="45" xfId="0" applyNumberFormat="1" applyFont="1" applyBorder="1" applyAlignment="1" applyProtection="1">
      <alignment horizontal="center"/>
      <protection hidden="1"/>
    </xf>
    <xf numFmtId="10" fontId="2" fillId="0" borderId="6" xfId="0" applyNumberFormat="1" applyFont="1" applyBorder="1" applyAlignment="1" applyProtection="1">
      <alignment horizontal="center"/>
      <protection hidden="1"/>
    </xf>
    <xf numFmtId="0" fontId="16" fillId="7" borderId="24" xfId="0" applyFont="1" applyFill="1" applyBorder="1" applyAlignment="1" applyProtection="1">
      <alignment horizontal="center" vertical="center"/>
      <protection hidden="1"/>
    </xf>
    <xf numFmtId="0" fontId="16" fillId="7" borderId="56" xfId="0" applyFont="1" applyFill="1" applyBorder="1" applyAlignment="1" applyProtection="1">
      <alignment horizontal="center" vertical="center"/>
      <protection hidden="1"/>
    </xf>
    <xf numFmtId="10" fontId="16" fillId="7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0" fontId="4" fillId="0" borderId="0" xfId="0" applyNumberFormat="1" applyFont="1" applyBorder="1" applyAlignment="1" applyProtection="1">
      <alignment horizontal="center"/>
      <protection hidden="1"/>
    </xf>
    <xf numFmtId="0" fontId="18" fillId="6" borderId="27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49" fontId="18" fillId="6" borderId="21" xfId="0" applyNumberFormat="1" applyFont="1" applyFill="1" applyBorder="1" applyAlignment="1" applyProtection="1">
      <alignment horizontal="center"/>
      <protection hidden="1"/>
    </xf>
    <xf numFmtId="49" fontId="18" fillId="6" borderId="6" xfId="0" applyNumberFormat="1" applyFont="1" applyFill="1" applyBorder="1" applyAlignment="1" applyProtection="1">
      <alignment horizontal="center"/>
      <protection hidden="1"/>
    </xf>
    <xf numFmtId="49" fontId="18" fillId="6" borderId="9" xfId="0" applyNumberFormat="1" applyFont="1" applyFill="1" applyBorder="1" applyAlignment="1" applyProtection="1">
      <alignment horizontal="center"/>
      <protection hidden="1"/>
    </xf>
    <xf numFmtId="0" fontId="5" fillId="0" borderId="69" xfId="0" applyFont="1" applyBorder="1" applyProtection="1"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5" fillId="0" borderId="67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5" fillId="0" borderId="70" xfId="0" applyFont="1" applyBorder="1" applyProtection="1"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54" xfId="0" applyFont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16" fillId="6" borderId="23" xfId="0" applyFont="1" applyFill="1" applyBorder="1" applyAlignment="1" applyProtection="1">
      <alignment horizontal="center" vertical="center"/>
      <protection hidden="1"/>
    </xf>
    <xf numFmtId="0" fontId="17" fillId="6" borderId="8" xfId="0" applyFont="1" applyFill="1" applyBorder="1" applyAlignment="1" applyProtection="1">
      <alignment horizontal="center" vertical="center"/>
      <protection hidden="1"/>
    </xf>
    <xf numFmtId="0" fontId="17" fillId="6" borderId="25" xfId="0" applyFont="1" applyFill="1" applyBorder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6" fillId="6" borderId="33" xfId="0" applyFont="1" applyFill="1" applyBorder="1" applyAlignment="1" applyProtection="1">
      <alignment horizontal="center" vertical="center"/>
      <protection hidden="1"/>
    </xf>
    <xf numFmtId="0" fontId="16" fillId="6" borderId="31" xfId="0" applyFont="1" applyFill="1" applyBorder="1" applyAlignment="1" applyProtection="1">
      <alignment horizontal="center" vertical="center"/>
      <protection hidden="1"/>
    </xf>
    <xf numFmtId="0" fontId="16" fillId="6" borderId="22" xfId="0" applyFont="1" applyFill="1" applyBorder="1" applyAlignment="1" applyProtection="1">
      <alignment horizontal="center" vertical="center"/>
      <protection hidden="1"/>
    </xf>
    <xf numFmtId="0" fontId="16" fillId="6" borderId="4" xfId="0" applyFont="1" applyFill="1" applyBorder="1" applyAlignment="1" applyProtection="1">
      <alignment horizontal="center" vertical="center"/>
      <protection hidden="1"/>
    </xf>
    <xf numFmtId="0" fontId="16" fillId="6" borderId="5" xfId="0" applyFont="1" applyFill="1" applyBorder="1" applyAlignment="1" applyProtection="1">
      <alignment horizontal="center" vertical="center"/>
      <protection hidden="1"/>
    </xf>
    <xf numFmtId="0" fontId="18" fillId="5" borderId="23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/>
      <protection hidden="1"/>
    </xf>
    <xf numFmtId="10" fontId="4" fillId="2" borderId="0" xfId="1" applyNumberFormat="1" applyFont="1" applyFill="1" applyBorder="1" applyAlignment="1" applyProtection="1">
      <alignment horizontal="center" vertical="center"/>
      <protection hidden="1"/>
    </xf>
    <xf numFmtId="0" fontId="18" fillId="5" borderId="31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8" fillId="5" borderId="33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vertical="center"/>
      <protection hidden="1"/>
    </xf>
    <xf numFmtId="0" fontId="5" fillId="2" borderId="46" xfId="0" applyFont="1" applyFill="1" applyBorder="1" applyAlignment="1" applyProtection="1">
      <alignment horizontal="center"/>
      <protection hidden="1"/>
    </xf>
    <xf numFmtId="0" fontId="5" fillId="3" borderId="45" xfId="0" applyFont="1" applyFill="1" applyBorder="1" applyAlignment="1" applyProtection="1">
      <alignment horizontal="center"/>
      <protection hidden="1"/>
    </xf>
    <xf numFmtId="10" fontId="4" fillId="2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vertical="center"/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5" fillId="3" borderId="6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8" fillId="5" borderId="23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8" fillId="5" borderId="31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18" fillId="5" borderId="33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vertical="center"/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16" fillId="6" borderId="20" xfId="0" applyFont="1" applyFill="1" applyBorder="1" applyAlignment="1" applyProtection="1">
      <alignment horizontal="center" vertical="center"/>
      <protection hidden="1"/>
    </xf>
    <xf numFmtId="0" fontId="18" fillId="5" borderId="27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18" fillId="5" borderId="67" xfId="0" applyFont="1" applyFill="1" applyBorder="1" applyAlignment="1" applyProtection="1">
      <alignment horizontal="center" vertical="center"/>
      <protection hidden="1"/>
    </xf>
    <xf numFmtId="0" fontId="16" fillId="5" borderId="33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16" fillId="6" borderId="18" xfId="0" applyFont="1" applyFill="1" applyBorder="1" applyAlignment="1" applyProtection="1">
      <alignment horizontal="center" vertical="center"/>
      <protection hidden="1"/>
    </xf>
    <xf numFmtId="0" fontId="16" fillId="6" borderId="36" xfId="0" applyFont="1" applyFill="1" applyBorder="1" applyAlignment="1" applyProtection="1">
      <alignment horizontal="center" vertical="center"/>
      <protection hidden="1"/>
    </xf>
    <xf numFmtId="0" fontId="18" fillId="5" borderId="2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50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16" fillId="5" borderId="20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0" fontId="4" fillId="2" borderId="36" xfId="0" applyFont="1" applyFill="1" applyBorder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</cellXfs>
  <cellStyles count="6">
    <cellStyle name="Normal" xfId="0" builtinId="0"/>
    <cellStyle name="Normal 2" xfId="3"/>
    <cellStyle name="Normal 3" xfId="5"/>
    <cellStyle name="Normal 4" xfId="2"/>
    <cellStyle name="Porcentaje" xfId="1" builtinId="5"/>
    <cellStyle name="Porcentaje 2" xfId="4"/>
  </cellStyles>
  <dxfs count="0"/>
  <tableStyles count="0" defaultTableStyle="TableStyleMedium9" defaultPivotStyle="PivotStyleLight16"/>
  <colors>
    <mruColors>
      <color rgb="FFA32037"/>
      <color rgb="FF001E61"/>
      <color rgb="FF1A2E3C"/>
      <color rgb="FF9BA9B8"/>
      <color rgb="FFA79466"/>
      <color rgb="FF826B2E"/>
      <color rgb="FF0F3D5C"/>
      <color rgb="FFA4832D"/>
      <color rgb="FF782834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/>
              <a:t>Comprativo Egresados de Licenciatura</a:t>
            </a:r>
          </a:p>
        </c:rich>
      </c:tx>
      <c:layout>
        <c:manualLayout>
          <c:xMode val="edge"/>
          <c:yMode val="edge"/>
          <c:x val="0.2376078545737339"/>
          <c:y val="3.78537641012146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111052785068517"/>
          <c:y val="9.7209074492429395E-2"/>
          <c:w val="0.67515397980436886"/>
          <c:h val="0.75660016525003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TOTAL'!$D$62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22841225626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515579071134627E-3"/>
                  <c:y val="1.4856081708449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513727450735324E-3"/>
                  <c:y val="1.114206128133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TOTAL'!$C$63:$C$65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TOTAL'!$D$63:$D$65</c:f>
              <c:numCache>
                <c:formatCode>General</c:formatCode>
                <c:ptCount val="3"/>
                <c:pt idx="0">
                  <c:v>1326</c:v>
                </c:pt>
                <c:pt idx="1">
                  <c:v>1246</c:v>
                </c:pt>
                <c:pt idx="2">
                  <c:v>1379</c:v>
                </c:pt>
              </c:numCache>
            </c:numRef>
          </c:val>
        </c:ser>
        <c:ser>
          <c:idx val="1"/>
          <c:order val="1"/>
          <c:tx>
            <c:strRef>
              <c:f>'COMPARATIVO TOTAL'!$E$62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4.7031158142269254E-3"/>
                  <c:y val="1.4856081708449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4856081708449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1142061281337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TOTAL'!$C$63:$C$65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TOTAL'!$E$63:$E$65</c:f>
              <c:numCache>
                <c:formatCode>General</c:formatCode>
                <c:ptCount val="3"/>
                <c:pt idx="0">
                  <c:v>120</c:v>
                </c:pt>
                <c:pt idx="1">
                  <c:v>142</c:v>
                </c:pt>
                <c:pt idx="2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24824"/>
        <c:axId val="338623256"/>
      </c:barChart>
      <c:catAx>
        <c:axId val="338624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Período</a:t>
                </a:r>
              </a:p>
            </c:rich>
          </c:tx>
          <c:layout>
            <c:manualLayout>
              <c:xMode val="edge"/>
              <c:yMode val="edge"/>
              <c:x val="0.4485628463108795"/>
              <c:y val="0.915942944457848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8623256"/>
        <c:crosses val="autoZero"/>
        <c:auto val="1"/>
        <c:lblAlgn val="ctr"/>
        <c:lblOffset val="100"/>
        <c:noMultiLvlLbl val="0"/>
      </c:catAx>
      <c:valAx>
        <c:axId val="338623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egresados</a:t>
                </a:r>
              </a:p>
            </c:rich>
          </c:tx>
          <c:layout>
            <c:manualLayout>
              <c:xMode val="edge"/>
              <c:yMode val="edge"/>
              <c:x val="8.6758044133373093E-3"/>
              <c:y val="0.229439606957208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862482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276523767862795"/>
          <c:y val="0.43154724043895626"/>
          <c:w val="0.18491455234762463"/>
          <c:h val="0.1709747841408404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/>
              <a:t>Comparativo Titulados de Licenciatura 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814814814814894"/>
          <c:y val="0.13101604278074871"/>
          <c:w val="0.67592592592592593"/>
          <c:h val="0.71390374331550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TOTAL'!$G$62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0"/>
              <c:layout>
                <c:manualLayout>
                  <c:x val="-2.351557907113462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7.1301247771836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222793874421115E-17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6222793874421115E-17"/>
                  <c:y val="1.4260249554367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TOTAL'!$C$63:$C$65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TOTAL'!$G$63:$G$65</c:f>
              <c:numCache>
                <c:formatCode>General</c:formatCode>
                <c:ptCount val="3"/>
                <c:pt idx="0">
                  <c:v>967</c:v>
                </c:pt>
                <c:pt idx="1">
                  <c:v>973</c:v>
                </c:pt>
                <c:pt idx="2">
                  <c:v>1011</c:v>
                </c:pt>
              </c:numCache>
            </c:numRef>
          </c:val>
        </c:ser>
        <c:ser>
          <c:idx val="1"/>
          <c:order val="1"/>
          <c:tx>
            <c:strRef>
              <c:f>'COMPARATIVO TOTAL'!$H$62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88242210464435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TOTAL'!$C$63:$C$65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TOTAL'!$H$63:$H$65</c:f>
              <c:numCache>
                <c:formatCode>General</c:formatCode>
                <c:ptCount val="3"/>
                <c:pt idx="0">
                  <c:v>89</c:v>
                </c:pt>
                <c:pt idx="1">
                  <c:v>100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25216"/>
        <c:axId val="338621688"/>
      </c:barChart>
      <c:catAx>
        <c:axId val="33862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Período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8621688"/>
        <c:crosses val="autoZero"/>
        <c:auto val="1"/>
        <c:lblAlgn val="ctr"/>
        <c:lblOffset val="100"/>
        <c:noMultiLvlLbl val="0"/>
      </c:catAx>
      <c:valAx>
        <c:axId val="338621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de titulados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86252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/>
              <a:t>Comprativo Egresados y Titulados de Profesional Asociado</a:t>
            </a:r>
          </a:p>
        </c:rich>
      </c:tx>
      <c:layout>
        <c:manualLayout>
          <c:xMode val="edge"/>
          <c:yMode val="edge"/>
          <c:x val="0.13813699213524236"/>
          <c:y val="2.96126543504095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76484883833991"/>
          <c:y val="0.13063525833644071"/>
          <c:w val="0.69490696996208756"/>
          <c:h val="0.6983584679033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TOTAL'!$D$115:$D$116</c:f>
              <c:strCache>
                <c:ptCount val="2"/>
                <c:pt idx="0">
                  <c:v>Egresados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183736661665781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15579071133764E-3"/>
                  <c:y val="-1.183736661665781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TOTAL'!$C$117:$C$119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TOTAL'!$D$117:$D$119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'COMPARATIVO TOTAL'!$E$115:$E$116</c:f>
              <c:strCache>
                <c:ptCount val="2"/>
                <c:pt idx="0">
                  <c:v>Titulados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2.35155790711346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222793874421115E-17"/>
                  <c:y val="9.6852300242130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614205004035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TOTAL'!$C$117:$C$119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'COMPARATIVO TOTAL'!$E$117:$E$119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22472"/>
        <c:axId val="338622864"/>
      </c:barChart>
      <c:catAx>
        <c:axId val="33862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defRPr>
                </a:pPr>
                <a:r>
                  <a:rPr lang="es-MX">
                    <a:latin typeface="Arial" pitchFamily="34" charset="0"/>
                    <a:cs typeface="Arial" pitchFamily="34" charset="0"/>
                  </a:rPr>
                  <a:t>Período</a:t>
                </a:r>
              </a:p>
            </c:rich>
          </c:tx>
          <c:layout>
            <c:manualLayout>
              <c:xMode val="edge"/>
              <c:yMode val="edge"/>
              <c:x val="0.44856284631087906"/>
              <c:y val="0.915942880021353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8622864"/>
        <c:crosses val="autoZero"/>
        <c:auto val="1"/>
        <c:lblAlgn val="ctr"/>
        <c:lblOffset val="100"/>
        <c:noMultiLvlLbl val="0"/>
      </c:catAx>
      <c:valAx>
        <c:axId val="33862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Cantidad </a:t>
                </a:r>
              </a:p>
            </c:rich>
          </c:tx>
          <c:layout>
            <c:manualLayout>
              <c:xMode val="edge"/>
              <c:yMode val="edge"/>
              <c:x val="3.3367162438028584E-2"/>
              <c:y val="0.426372550888767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8622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80227471566049"/>
          <c:y val="0.43154715830012774"/>
          <c:w val="0.14623952561485368"/>
          <c:h val="0.1044530450642824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Comparativo Egresados Posgrado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'COMPARATIVO TOTAL'!$E$12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433168829128986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123595505617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24719101123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469098123770586E-17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'COMPARATIVO TOTAL'!$C$13:$D$20</c:f>
              <c:multiLvlStrCache>
                <c:ptCount val="8"/>
                <c:lvl>
                  <c:pt idx="0">
                    <c:v>Especialidad</c:v>
                  </c:pt>
                  <c:pt idx="1">
                    <c:v>Maestría</c:v>
                  </c:pt>
                  <c:pt idx="2">
                    <c:v>Doctorado </c:v>
                  </c:pt>
                  <c:pt idx="3">
                    <c:v>Especialidad</c:v>
                  </c:pt>
                  <c:pt idx="4">
                    <c:v>Maestría</c:v>
                  </c:pt>
                  <c:pt idx="5">
                    <c:v>Doctorado </c:v>
                  </c:pt>
                  <c:pt idx="6">
                    <c:v>Especialidad</c:v>
                  </c:pt>
                  <c:pt idx="7">
                    <c:v>Maestría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'COMPARATIVO TOTAL'!$E$13:$E$20</c:f>
              <c:numCache>
                <c:formatCode>General</c:formatCode>
                <c:ptCount val="8"/>
                <c:pt idx="0">
                  <c:v>78</c:v>
                </c:pt>
                <c:pt idx="1">
                  <c:v>693</c:v>
                </c:pt>
                <c:pt idx="2">
                  <c:v>13</c:v>
                </c:pt>
                <c:pt idx="3">
                  <c:v>105</c:v>
                </c:pt>
                <c:pt idx="4">
                  <c:v>771</c:v>
                </c:pt>
                <c:pt idx="5">
                  <c:v>6</c:v>
                </c:pt>
                <c:pt idx="6">
                  <c:v>35</c:v>
                </c:pt>
                <c:pt idx="7">
                  <c:v>748</c:v>
                </c:pt>
              </c:numCache>
            </c:numRef>
          </c:val>
        </c:ser>
        <c:ser>
          <c:idx val="1"/>
          <c:order val="1"/>
          <c:tx>
            <c:strRef>
              <c:f>'COMPARATIVO TOTAL'!$F$12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804783143365779E-2"/>
                  <c:y val="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1002331002331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986013986013986E-2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93006993006993E-3"/>
                  <c:y val="2.2471910112359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'COMPARATIVO TOTAL'!$C$13:$D$20</c:f>
              <c:multiLvlStrCache>
                <c:ptCount val="8"/>
                <c:lvl>
                  <c:pt idx="0">
                    <c:v>Especialidad</c:v>
                  </c:pt>
                  <c:pt idx="1">
                    <c:v>Maestría</c:v>
                  </c:pt>
                  <c:pt idx="2">
                    <c:v>Doctorado </c:v>
                  </c:pt>
                  <c:pt idx="3">
                    <c:v>Especialidad</c:v>
                  </c:pt>
                  <c:pt idx="4">
                    <c:v>Maestría</c:v>
                  </c:pt>
                  <c:pt idx="5">
                    <c:v>Doctorado </c:v>
                  </c:pt>
                  <c:pt idx="6">
                    <c:v>Especialidad</c:v>
                  </c:pt>
                  <c:pt idx="7">
                    <c:v>Maestría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'COMPARATIVO TOTAL'!$F$13:$F$20</c:f>
              <c:numCache>
                <c:formatCode>General</c:formatCode>
                <c:ptCount val="8"/>
                <c:pt idx="0">
                  <c:v>0</c:v>
                </c:pt>
                <c:pt idx="1">
                  <c:v>148</c:v>
                </c:pt>
                <c:pt idx="3">
                  <c:v>0</c:v>
                </c:pt>
                <c:pt idx="4">
                  <c:v>177</c:v>
                </c:pt>
                <c:pt idx="6">
                  <c:v>0</c:v>
                </c:pt>
                <c:pt idx="7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25744"/>
        <c:axId val="358431232"/>
      </c:barChart>
      <c:catAx>
        <c:axId val="35842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358431232"/>
        <c:crosses val="autoZero"/>
        <c:auto val="1"/>
        <c:lblAlgn val="ctr"/>
        <c:lblOffset val="100"/>
        <c:noMultiLvlLbl val="0"/>
      </c:catAx>
      <c:valAx>
        <c:axId val="358431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8425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Comparativo Titulación Posgrado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945009922540166E-2"/>
          <c:y val="0.14332377527953513"/>
          <c:w val="0.74673525565401888"/>
          <c:h val="0.54211521247705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TOTAL'!$H$12</c:f>
              <c:strCache>
                <c:ptCount val="1"/>
                <c:pt idx="0">
                  <c:v>Campestre</c:v>
                </c:pt>
              </c:strCache>
            </c:strRef>
          </c:tx>
          <c:spPr>
            <a:solidFill>
              <a:srgbClr val="001E6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228803716608595E-3"/>
                  <c:y val="1.9267822736030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1560693641618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'COMPARATIVO TOTAL'!$C$13:$D$20</c:f>
              <c:multiLvlStrCache>
                <c:ptCount val="8"/>
                <c:lvl>
                  <c:pt idx="0">
                    <c:v>Especialidad</c:v>
                  </c:pt>
                  <c:pt idx="1">
                    <c:v>Maestría</c:v>
                  </c:pt>
                  <c:pt idx="2">
                    <c:v>Doctorado </c:v>
                  </c:pt>
                  <c:pt idx="3">
                    <c:v>Especialidad</c:v>
                  </c:pt>
                  <c:pt idx="4">
                    <c:v>Maestría</c:v>
                  </c:pt>
                  <c:pt idx="5">
                    <c:v>Doctorado </c:v>
                  </c:pt>
                  <c:pt idx="6">
                    <c:v>Especialidad</c:v>
                  </c:pt>
                  <c:pt idx="7">
                    <c:v>Maestría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'COMPARATIVO TOTAL'!$H$13:$H$20</c:f>
              <c:numCache>
                <c:formatCode>General</c:formatCode>
                <c:ptCount val="8"/>
                <c:pt idx="0">
                  <c:v>25</c:v>
                </c:pt>
                <c:pt idx="1">
                  <c:v>239</c:v>
                </c:pt>
                <c:pt idx="2">
                  <c:v>1</c:v>
                </c:pt>
                <c:pt idx="3">
                  <c:v>27</c:v>
                </c:pt>
                <c:pt idx="4">
                  <c:v>187</c:v>
                </c:pt>
                <c:pt idx="5">
                  <c:v>4</c:v>
                </c:pt>
                <c:pt idx="6">
                  <c:v>30</c:v>
                </c:pt>
                <c:pt idx="7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'COMPARATIVO TOTAL'!$I$12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9686411149825784E-3"/>
                  <c:y val="-3.85356454720616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686411149825784E-3"/>
                  <c:y val="1.156039021133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'COMPARATIVO TOTAL'!$C$13:$D$20</c:f>
              <c:multiLvlStrCache>
                <c:ptCount val="8"/>
                <c:lvl>
                  <c:pt idx="0">
                    <c:v>Especialidad</c:v>
                  </c:pt>
                  <c:pt idx="1">
                    <c:v>Maestría</c:v>
                  </c:pt>
                  <c:pt idx="2">
                    <c:v>Doctorado </c:v>
                  </c:pt>
                  <c:pt idx="3">
                    <c:v>Especialidad</c:v>
                  </c:pt>
                  <c:pt idx="4">
                    <c:v>Maestría</c:v>
                  </c:pt>
                  <c:pt idx="5">
                    <c:v>Doctorado </c:v>
                  </c:pt>
                  <c:pt idx="6">
                    <c:v>Especialidad</c:v>
                  </c:pt>
                  <c:pt idx="7">
                    <c:v>Maestría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'COMPARATIVO TOTAL'!$I$13:$I$20</c:f>
              <c:numCache>
                <c:formatCode>General</c:formatCode>
                <c:ptCount val="8"/>
                <c:pt idx="0">
                  <c:v>0</c:v>
                </c:pt>
                <c:pt idx="1">
                  <c:v>32</c:v>
                </c:pt>
                <c:pt idx="3">
                  <c:v>0</c:v>
                </c:pt>
                <c:pt idx="4">
                  <c:v>35</c:v>
                </c:pt>
                <c:pt idx="6">
                  <c:v>1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29272"/>
        <c:axId val="358432016"/>
      </c:barChart>
      <c:catAx>
        <c:axId val="358429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358432016"/>
        <c:crosses val="autoZero"/>
        <c:auto val="1"/>
        <c:lblAlgn val="ctr"/>
        <c:lblOffset val="100"/>
        <c:noMultiLvlLbl val="0"/>
      </c:catAx>
      <c:valAx>
        <c:axId val="358432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8429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COMPARATIVO DE EGRESO     NIVEL PREPARATORIA</a:t>
            </a:r>
          </a:p>
        </c:rich>
      </c:tx>
      <c:layout>
        <c:manualLayout>
          <c:xMode val="edge"/>
          <c:yMode val="edge"/>
          <c:x val="0.14925394066001491"/>
          <c:y val="3.3707865168539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6578947368529"/>
          <c:y val="0.18539325842696769"/>
          <c:w val="0.85690789473684215"/>
          <c:h val="0.494382022471910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'Egresados Preparatorias'!$D$12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A9B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4211502782931356E-3"/>
                  <c:y val="-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336244541484712E-3"/>
                  <c:y val="-7.4906367041198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36100127222089E-3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21059267154818E-3"/>
                  <c:y val="1.498127340823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'Egresados Preparatorias'!$C$13:$C$16</c:f>
              <c:strCache>
                <c:ptCount val="4"/>
                <c:pt idx="0">
                  <c:v>AMÉRICAS</c:v>
                </c:pt>
                <c:pt idx="1">
                  <c:v>JUAN ALONSO DE TORRES</c:v>
                </c:pt>
                <c:pt idx="2">
                  <c:v>SALAMANCA</c:v>
                </c:pt>
                <c:pt idx="3">
                  <c:v>SAN FRANCISCO DEL RINCÓN</c:v>
                </c:pt>
              </c:strCache>
            </c:strRef>
          </c:cat>
          <c:val>
            <c:numRef>
              <c:f>'Egresados Preparatorias'!$D$13:$D$16</c:f>
              <c:numCache>
                <c:formatCode>General</c:formatCode>
                <c:ptCount val="4"/>
                <c:pt idx="0">
                  <c:v>395</c:v>
                </c:pt>
                <c:pt idx="1">
                  <c:v>480</c:v>
                </c:pt>
                <c:pt idx="2">
                  <c:v>155</c:v>
                </c:pt>
                <c:pt idx="3">
                  <c:v>141</c:v>
                </c:pt>
              </c:numCache>
            </c:numRef>
          </c:val>
        </c:ser>
        <c:ser>
          <c:idx val="0"/>
          <c:order val="1"/>
          <c:tx>
            <c:strRef>
              <c:f>'Egresados Preparatorias'!$E$12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1E6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9114373803711215E-3"/>
                  <c:y val="-7.4906367041198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922898829786015E-7"/>
                  <c:y val="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478084719929489E-7"/>
                  <c:y val="-6.86633765825797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'Egresados Preparatorias'!$C$13:$C$16</c:f>
              <c:strCache>
                <c:ptCount val="4"/>
                <c:pt idx="0">
                  <c:v>AMÉRICAS</c:v>
                </c:pt>
                <c:pt idx="1">
                  <c:v>JUAN ALONSO DE TORRES</c:v>
                </c:pt>
                <c:pt idx="2">
                  <c:v>SALAMANCA</c:v>
                </c:pt>
                <c:pt idx="3">
                  <c:v>SAN FRANCISCO DEL RINCÓN</c:v>
                </c:pt>
              </c:strCache>
            </c:strRef>
          </c:cat>
          <c:val>
            <c:numRef>
              <c:f>'Egresados Preparatorias'!$E$13:$E$16</c:f>
              <c:numCache>
                <c:formatCode>General</c:formatCode>
                <c:ptCount val="4"/>
                <c:pt idx="0">
                  <c:v>292</c:v>
                </c:pt>
                <c:pt idx="1">
                  <c:v>380</c:v>
                </c:pt>
                <c:pt idx="2">
                  <c:v>120</c:v>
                </c:pt>
                <c:pt idx="3">
                  <c:v>144</c:v>
                </c:pt>
              </c:numCache>
            </c:numRef>
          </c:val>
        </c:ser>
        <c:ser>
          <c:idx val="1"/>
          <c:order val="2"/>
          <c:tx>
            <c:strRef>
              <c:f>'Egresados Preparatorias'!$F$12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4210592671549247E-3"/>
                  <c:y val="1.498097850128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211502782931356E-3"/>
                  <c:y val="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73716759431136E-3"/>
                  <c:y val="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211502782931356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'Egresados Preparatorias'!$C$13:$C$16</c:f>
              <c:strCache>
                <c:ptCount val="4"/>
                <c:pt idx="0">
                  <c:v>AMÉRICAS</c:v>
                </c:pt>
                <c:pt idx="1">
                  <c:v>JUAN ALONSO DE TORRES</c:v>
                </c:pt>
                <c:pt idx="2">
                  <c:v>SALAMANCA</c:v>
                </c:pt>
                <c:pt idx="3">
                  <c:v>SAN FRANCISCO DEL RINCÓN</c:v>
                </c:pt>
              </c:strCache>
            </c:strRef>
          </c:cat>
          <c:val>
            <c:numRef>
              <c:f>'Egresados Preparatorias'!$F$13:$F$16</c:f>
              <c:numCache>
                <c:formatCode>General</c:formatCode>
                <c:ptCount val="4"/>
                <c:pt idx="0">
                  <c:v>410</c:v>
                </c:pt>
                <c:pt idx="1">
                  <c:v>454</c:v>
                </c:pt>
                <c:pt idx="2">
                  <c:v>124</c:v>
                </c:pt>
                <c:pt idx="3">
                  <c:v>133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8427704"/>
        <c:axId val="358431624"/>
      </c:barChart>
      <c:catAx>
        <c:axId val="35842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Campus</a:t>
                </a:r>
              </a:p>
            </c:rich>
          </c:tx>
          <c:layout>
            <c:manualLayout>
              <c:xMode val="edge"/>
              <c:yMode val="edge"/>
              <c:x val="0.50248822793254422"/>
              <c:y val="0.81460674157303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58431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431624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 egresados</a:t>
                </a:r>
              </a:p>
            </c:rich>
          </c:tx>
          <c:layout>
            <c:manualLayout>
              <c:xMode val="edge"/>
              <c:yMode val="edge"/>
              <c:x val="1.1701654176344839E-2"/>
              <c:y val="0.23350202011265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58427704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919068557988988"/>
          <c:y val="0.87974726473797515"/>
          <c:w val="0.27235037178794208"/>
          <c:h val="5.187531333864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66</xdr:row>
      <xdr:rowOff>0</xdr:rowOff>
    </xdr:from>
    <xdr:to>
      <xdr:col>8</xdr:col>
      <xdr:colOff>647700</xdr:colOff>
      <xdr:row>87</xdr:row>
      <xdr:rowOff>28575</xdr:rowOff>
    </xdr:to>
    <xdr:graphicFrame macro="">
      <xdr:nvGraphicFramePr>
        <xdr:cNvPr id="1172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88</xdr:row>
      <xdr:rowOff>57150</xdr:rowOff>
    </xdr:from>
    <xdr:to>
      <xdr:col>8</xdr:col>
      <xdr:colOff>609600</xdr:colOff>
      <xdr:row>110</xdr:row>
      <xdr:rowOff>57150</xdr:rowOff>
    </xdr:to>
    <xdr:graphicFrame macro="">
      <xdr:nvGraphicFramePr>
        <xdr:cNvPr id="1172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381000</xdr:colOff>
      <xdr:row>120</xdr:row>
      <xdr:rowOff>0</xdr:rowOff>
    </xdr:from>
    <xdr:to>
      <xdr:col>8</xdr:col>
      <xdr:colOff>666750</xdr:colOff>
      <xdr:row>141</xdr:row>
      <xdr:rowOff>95250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352425</xdr:colOff>
      <xdr:row>22</xdr:row>
      <xdr:rowOff>47625</xdr:rowOff>
    </xdr:from>
    <xdr:to>
      <xdr:col>8</xdr:col>
      <xdr:colOff>685800</xdr:colOff>
      <xdr:row>39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342900</xdr:colOff>
      <xdr:row>40</xdr:row>
      <xdr:rowOff>57150</xdr:rowOff>
    </xdr:from>
    <xdr:to>
      <xdr:col>8</xdr:col>
      <xdr:colOff>695325</xdr:colOff>
      <xdr:row>56</xdr:row>
      <xdr:rowOff>152400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443865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453390</xdr:colOff>
      <xdr:row>6</xdr:row>
      <xdr:rowOff>86868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120015</xdr:colOff>
      <xdr:row>6</xdr:row>
      <xdr:rowOff>86868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17</xdr:row>
      <xdr:rowOff>133350</xdr:rowOff>
    </xdr:from>
    <xdr:to>
      <xdr:col>5</xdr:col>
      <xdr:colOff>552450</xdr:colOff>
      <xdr:row>38</xdr:row>
      <xdr:rowOff>123825</xdr:rowOff>
    </xdr:to>
    <xdr:graphicFrame macro="">
      <xdr:nvGraphicFramePr>
        <xdr:cNvPr id="3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158115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125"/>
  <sheetViews>
    <sheetView showGridLines="0" tabSelected="1" zoomScaleNormal="100" zoomScaleSheetLayoutView="100" workbookViewId="0">
      <selection activeCell="C11" sqref="C11:C12"/>
    </sheetView>
  </sheetViews>
  <sheetFormatPr baseColWidth="10" defaultRowHeight="12.75" x14ac:dyDescent="0.2"/>
  <cols>
    <col min="1" max="1" width="3.28515625" style="4" customWidth="1"/>
    <col min="2" max="2" width="6.140625" style="4" customWidth="1"/>
    <col min="3" max="3" width="13.140625" style="4" customWidth="1"/>
    <col min="4" max="4" width="14.28515625" style="4" customWidth="1"/>
    <col min="5" max="6" width="12.140625" style="4" customWidth="1"/>
    <col min="7" max="7" width="12.42578125" style="4" bestFit="1" customWidth="1"/>
    <col min="8" max="8" width="12.5703125" style="4" bestFit="1" customWidth="1"/>
    <col min="9" max="10" width="11.42578125" style="4"/>
    <col min="11" max="11" width="10.5703125" style="4" customWidth="1"/>
    <col min="12" max="16384" width="11.42578125" style="4"/>
  </cols>
  <sheetData>
    <row r="8" spans="1:11" ht="15.75" customHeight="1" x14ac:dyDescent="0.25">
      <c r="A8" s="181" t="s">
        <v>40</v>
      </c>
      <c r="B8" s="181"/>
      <c r="C8" s="181"/>
      <c r="D8" s="181"/>
    </row>
    <row r="9" spans="1:11" ht="15.75" customHeight="1" x14ac:dyDescent="0.2">
      <c r="A9" s="182" t="s">
        <v>82</v>
      </c>
      <c r="B9" s="2"/>
      <c r="C9" s="2"/>
      <c r="D9" s="2"/>
      <c r="E9" s="2"/>
      <c r="F9" s="2"/>
      <c r="G9" s="2"/>
      <c r="H9" s="2"/>
      <c r="I9" s="2"/>
    </row>
    <row r="10" spans="1:11" ht="9" customHeight="1" thickBo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1" ht="15.75" customHeight="1" thickBot="1" x14ac:dyDescent="0.25">
      <c r="A11" s="183"/>
      <c r="B11" s="183"/>
      <c r="C11" s="184" t="s">
        <v>34</v>
      </c>
      <c r="D11" s="184" t="s">
        <v>50</v>
      </c>
      <c r="E11" s="185" t="s">
        <v>32</v>
      </c>
      <c r="F11" s="186"/>
      <c r="G11" s="187"/>
      <c r="H11" s="185" t="s">
        <v>33</v>
      </c>
      <c r="I11" s="186"/>
      <c r="J11" s="187"/>
      <c r="K11" s="188"/>
    </row>
    <row r="12" spans="1:11" ht="15.75" customHeight="1" thickBot="1" x14ac:dyDescent="0.25">
      <c r="A12" s="183"/>
      <c r="B12" s="183"/>
      <c r="C12" s="189"/>
      <c r="D12" s="190"/>
      <c r="E12" s="191" t="s">
        <v>35</v>
      </c>
      <c r="F12" s="192" t="s">
        <v>36</v>
      </c>
      <c r="G12" s="193" t="s">
        <v>37</v>
      </c>
      <c r="H12" s="191" t="s">
        <v>35</v>
      </c>
      <c r="I12" s="192" t="s">
        <v>36</v>
      </c>
      <c r="J12" s="193" t="s">
        <v>37</v>
      </c>
      <c r="K12" s="188"/>
    </row>
    <row r="13" spans="1:11" ht="15.75" customHeight="1" x14ac:dyDescent="0.2">
      <c r="A13" s="183"/>
      <c r="B13" s="183"/>
      <c r="C13" s="194">
        <v>2017</v>
      </c>
      <c r="D13" s="195" t="s">
        <v>51</v>
      </c>
      <c r="E13" s="196">
        <v>78</v>
      </c>
      <c r="F13" s="197">
        <v>0</v>
      </c>
      <c r="G13" s="198">
        <v>78</v>
      </c>
      <c r="H13" s="196">
        <v>25</v>
      </c>
      <c r="I13" s="197">
        <v>0</v>
      </c>
      <c r="J13" s="198">
        <v>25</v>
      </c>
      <c r="K13" s="199"/>
    </row>
    <row r="14" spans="1:11" ht="15.75" customHeight="1" x14ac:dyDescent="0.2">
      <c r="A14" s="183"/>
      <c r="B14" s="183"/>
      <c r="C14" s="200"/>
      <c r="D14" s="201" t="s">
        <v>52</v>
      </c>
      <c r="E14" s="202">
        <v>693</v>
      </c>
      <c r="F14" s="203">
        <v>148</v>
      </c>
      <c r="G14" s="204">
        <v>841</v>
      </c>
      <c r="H14" s="202">
        <v>239</v>
      </c>
      <c r="I14" s="203">
        <v>32</v>
      </c>
      <c r="J14" s="204">
        <v>271</v>
      </c>
      <c r="K14" s="199"/>
    </row>
    <row r="15" spans="1:11" ht="15.75" customHeight="1" thickBot="1" x14ac:dyDescent="0.25">
      <c r="A15" s="183"/>
      <c r="B15" s="183"/>
      <c r="C15" s="205"/>
      <c r="D15" s="206" t="s">
        <v>65</v>
      </c>
      <c r="E15" s="207">
        <v>13</v>
      </c>
      <c r="F15" s="208"/>
      <c r="G15" s="204">
        <v>13</v>
      </c>
      <c r="H15" s="207">
        <v>1</v>
      </c>
      <c r="I15" s="208"/>
      <c r="J15" s="204">
        <v>1</v>
      </c>
      <c r="K15" s="209"/>
    </row>
    <row r="16" spans="1:11" ht="15.75" customHeight="1" x14ac:dyDescent="0.2">
      <c r="A16" s="183"/>
      <c r="B16" s="183"/>
      <c r="C16" s="194">
        <v>2018</v>
      </c>
      <c r="D16" s="195" t="s">
        <v>51</v>
      </c>
      <c r="E16" s="196">
        <v>105</v>
      </c>
      <c r="F16" s="197">
        <v>0</v>
      </c>
      <c r="G16" s="198">
        <f t="shared" ref="G16:G18" si="0">E16+F16</f>
        <v>105</v>
      </c>
      <c r="H16" s="196">
        <v>27</v>
      </c>
      <c r="I16" s="197">
        <v>0</v>
      </c>
      <c r="J16" s="198">
        <f t="shared" ref="J16:J18" si="1">H16+I16</f>
        <v>27</v>
      </c>
      <c r="K16" s="199"/>
    </row>
    <row r="17" spans="1:11" ht="15.75" customHeight="1" x14ac:dyDescent="0.2">
      <c r="A17" s="183"/>
      <c r="B17" s="183"/>
      <c r="C17" s="200"/>
      <c r="D17" s="201" t="s">
        <v>52</v>
      </c>
      <c r="E17" s="202">
        <v>771</v>
      </c>
      <c r="F17" s="203">
        <v>177</v>
      </c>
      <c r="G17" s="204">
        <f t="shared" si="0"/>
        <v>948</v>
      </c>
      <c r="H17" s="202">
        <v>187</v>
      </c>
      <c r="I17" s="203">
        <v>35</v>
      </c>
      <c r="J17" s="204">
        <f t="shared" si="1"/>
        <v>222</v>
      </c>
      <c r="K17" s="199"/>
    </row>
    <row r="18" spans="1:11" ht="15.75" customHeight="1" thickBot="1" x14ac:dyDescent="0.25">
      <c r="A18" s="183"/>
      <c r="B18" s="183"/>
      <c r="C18" s="205"/>
      <c r="D18" s="210" t="s">
        <v>65</v>
      </c>
      <c r="E18" s="211">
        <v>6</v>
      </c>
      <c r="F18" s="212"/>
      <c r="G18" s="213">
        <f t="shared" si="0"/>
        <v>6</v>
      </c>
      <c r="H18" s="211">
        <v>4</v>
      </c>
      <c r="I18" s="212"/>
      <c r="J18" s="213">
        <f t="shared" si="1"/>
        <v>4</v>
      </c>
      <c r="K18" s="209"/>
    </row>
    <row r="19" spans="1:11" ht="15.75" customHeight="1" x14ac:dyDescent="0.2">
      <c r="A19" s="183"/>
      <c r="B19" s="183"/>
      <c r="C19" s="214">
        <v>2019</v>
      </c>
      <c r="D19" s="195" t="s">
        <v>51</v>
      </c>
      <c r="E19" s="215">
        <v>35</v>
      </c>
      <c r="F19" s="216">
        <v>0</v>
      </c>
      <c r="G19" s="198">
        <f t="shared" ref="G19:G21" si="2">E19+F19</f>
        <v>35</v>
      </c>
      <c r="H19" s="215">
        <v>30</v>
      </c>
      <c r="I19" s="216">
        <v>1</v>
      </c>
      <c r="J19" s="198">
        <f t="shared" ref="J19:J21" si="3">H19+I19</f>
        <v>31</v>
      </c>
      <c r="K19" s="199"/>
    </row>
    <row r="20" spans="1:11" ht="15.75" customHeight="1" x14ac:dyDescent="0.25">
      <c r="A20" s="217"/>
      <c r="B20" s="217"/>
      <c r="C20" s="218"/>
      <c r="D20" s="201" t="s">
        <v>52</v>
      </c>
      <c r="E20" s="219">
        <v>748</v>
      </c>
      <c r="F20" s="220">
        <v>149</v>
      </c>
      <c r="G20" s="204">
        <f t="shared" si="2"/>
        <v>897</v>
      </c>
      <c r="H20" s="219">
        <v>170</v>
      </c>
      <c r="I20" s="220">
        <v>30</v>
      </c>
      <c r="J20" s="204">
        <f t="shared" si="3"/>
        <v>200</v>
      </c>
      <c r="K20" s="199"/>
    </row>
    <row r="21" spans="1:11" ht="15.75" customHeight="1" thickBot="1" x14ac:dyDescent="0.3">
      <c r="A21" s="217"/>
      <c r="B21" s="217"/>
      <c r="C21" s="221"/>
      <c r="D21" s="222" t="s">
        <v>65</v>
      </c>
      <c r="E21" s="223">
        <v>0</v>
      </c>
      <c r="F21" s="224"/>
      <c r="G21" s="213">
        <f t="shared" si="2"/>
        <v>0</v>
      </c>
      <c r="H21" s="223">
        <v>5</v>
      </c>
      <c r="I21" s="224"/>
      <c r="J21" s="213">
        <f t="shared" si="3"/>
        <v>5</v>
      </c>
      <c r="K21" s="209"/>
    </row>
    <row r="22" spans="1:11" ht="15.75" customHeight="1" x14ac:dyDescent="0.25">
      <c r="A22" s="217"/>
      <c r="B22" s="217"/>
      <c r="C22" s="217"/>
      <c r="D22" s="217"/>
      <c r="K22" s="225"/>
    </row>
    <row r="23" spans="1:11" ht="15.75" customHeight="1" x14ac:dyDescent="0.25">
      <c r="A23" s="217"/>
      <c r="B23" s="217"/>
      <c r="C23" s="217"/>
      <c r="D23" s="217"/>
    </row>
    <row r="24" spans="1:11" ht="15.75" customHeight="1" x14ac:dyDescent="0.25">
      <c r="A24" s="217"/>
      <c r="B24" s="217"/>
      <c r="C24" s="217"/>
      <c r="D24" s="217"/>
    </row>
    <row r="25" spans="1:11" ht="15.75" customHeight="1" x14ac:dyDescent="0.25">
      <c r="A25" s="217"/>
      <c r="B25" s="217"/>
      <c r="C25" s="217"/>
      <c r="D25" s="217"/>
    </row>
    <row r="26" spans="1:11" ht="15.75" customHeight="1" x14ac:dyDescent="0.25">
      <c r="A26" s="217"/>
      <c r="B26" s="217"/>
      <c r="C26" s="217"/>
      <c r="D26" s="217"/>
    </row>
    <row r="27" spans="1:11" ht="15.75" customHeight="1" x14ac:dyDescent="0.25">
      <c r="A27" s="217"/>
      <c r="B27" s="217"/>
      <c r="C27" s="217"/>
      <c r="D27" s="217"/>
    </row>
    <row r="28" spans="1:11" ht="15.75" customHeight="1" x14ac:dyDescent="0.25">
      <c r="A28" s="217"/>
      <c r="B28" s="217"/>
      <c r="C28" s="217"/>
      <c r="D28" s="217"/>
    </row>
    <row r="29" spans="1:11" ht="15.75" customHeight="1" x14ac:dyDescent="0.25">
      <c r="A29" s="217"/>
      <c r="B29" s="217"/>
      <c r="C29" s="217"/>
      <c r="D29" s="217"/>
    </row>
    <row r="30" spans="1:11" ht="15.75" customHeight="1" x14ac:dyDescent="0.25">
      <c r="A30" s="217"/>
      <c r="B30" s="217"/>
      <c r="C30" s="217"/>
      <c r="D30" s="217"/>
    </row>
    <row r="31" spans="1:11" ht="15.75" customHeight="1" x14ac:dyDescent="0.25">
      <c r="A31" s="217"/>
      <c r="B31" s="217"/>
      <c r="C31" s="217"/>
      <c r="D31" s="217"/>
    </row>
    <row r="32" spans="1:11" ht="15.75" customHeight="1" x14ac:dyDescent="0.25">
      <c r="A32" s="217"/>
      <c r="B32" s="217"/>
      <c r="C32" s="217"/>
      <c r="D32" s="217"/>
    </row>
    <row r="33" spans="1:4" ht="15.75" customHeight="1" x14ac:dyDescent="0.25">
      <c r="A33" s="217"/>
      <c r="B33" s="217"/>
      <c r="C33" s="217"/>
      <c r="D33" s="217"/>
    </row>
    <row r="34" spans="1:4" ht="15.75" customHeight="1" x14ac:dyDescent="0.25">
      <c r="A34" s="217"/>
      <c r="B34" s="217"/>
      <c r="C34" s="217"/>
      <c r="D34" s="217"/>
    </row>
    <row r="35" spans="1:4" ht="15.75" customHeight="1" x14ac:dyDescent="0.25">
      <c r="A35" s="217"/>
      <c r="B35" s="217"/>
      <c r="C35" s="217"/>
      <c r="D35" s="217"/>
    </row>
    <row r="36" spans="1:4" ht="15.75" customHeight="1" x14ac:dyDescent="0.25">
      <c r="A36" s="217"/>
      <c r="B36" s="217"/>
      <c r="C36" s="217"/>
      <c r="D36" s="217"/>
    </row>
    <row r="37" spans="1:4" ht="15.75" customHeight="1" x14ac:dyDescent="0.25">
      <c r="A37" s="217"/>
      <c r="B37" s="217"/>
      <c r="C37" s="217"/>
      <c r="D37" s="217"/>
    </row>
    <row r="38" spans="1:4" ht="15.75" customHeight="1" x14ac:dyDescent="0.25">
      <c r="A38" s="217"/>
      <c r="B38" s="217"/>
      <c r="C38" s="217"/>
      <c r="D38" s="217"/>
    </row>
    <row r="39" spans="1:4" ht="15.75" customHeight="1" x14ac:dyDescent="0.25">
      <c r="A39" s="217"/>
      <c r="B39" s="217"/>
      <c r="C39" s="217"/>
      <c r="D39" s="217"/>
    </row>
    <row r="40" spans="1:4" ht="15.75" customHeight="1" x14ac:dyDescent="0.25">
      <c r="A40" s="217"/>
      <c r="B40" s="217"/>
      <c r="C40" s="217"/>
      <c r="D40" s="217"/>
    </row>
    <row r="41" spans="1:4" ht="15.75" customHeight="1" x14ac:dyDescent="0.25">
      <c r="A41" s="217"/>
      <c r="B41" s="217"/>
      <c r="C41" s="217"/>
      <c r="D41" s="217"/>
    </row>
    <row r="42" spans="1:4" ht="15.75" customHeight="1" x14ac:dyDescent="0.25">
      <c r="A42" s="217"/>
      <c r="B42" s="217"/>
      <c r="C42" s="217"/>
      <c r="D42" s="217"/>
    </row>
    <row r="43" spans="1:4" ht="15.75" customHeight="1" x14ac:dyDescent="0.25">
      <c r="A43" s="217"/>
      <c r="B43" s="217"/>
      <c r="C43" s="217"/>
      <c r="D43" s="217"/>
    </row>
    <row r="44" spans="1:4" ht="15.75" customHeight="1" x14ac:dyDescent="0.25">
      <c r="A44" s="217"/>
      <c r="B44" s="217"/>
      <c r="C44" s="217"/>
      <c r="D44" s="217"/>
    </row>
    <row r="45" spans="1:4" ht="15.75" customHeight="1" x14ac:dyDescent="0.25">
      <c r="A45" s="217"/>
      <c r="B45" s="217"/>
      <c r="C45" s="217"/>
      <c r="D45" s="217"/>
    </row>
    <row r="46" spans="1:4" ht="15.75" customHeight="1" x14ac:dyDescent="0.25">
      <c r="A46" s="217"/>
      <c r="B46" s="217"/>
      <c r="C46" s="217"/>
      <c r="D46" s="217"/>
    </row>
    <row r="47" spans="1:4" ht="15.75" customHeight="1" x14ac:dyDescent="0.25">
      <c r="A47" s="217"/>
      <c r="B47" s="217"/>
      <c r="C47" s="217"/>
      <c r="D47" s="217"/>
    </row>
    <row r="48" spans="1:4" ht="15.75" customHeight="1" x14ac:dyDescent="0.25">
      <c r="A48" s="217"/>
      <c r="B48" s="217"/>
      <c r="C48" s="217"/>
      <c r="D48" s="217"/>
    </row>
    <row r="49" spans="1:10" ht="15.75" customHeight="1" x14ac:dyDescent="0.25">
      <c r="A49" s="217"/>
      <c r="B49" s="217"/>
      <c r="C49" s="217"/>
      <c r="D49" s="217"/>
    </row>
    <row r="50" spans="1:10" ht="15.75" customHeight="1" x14ac:dyDescent="0.25">
      <c r="A50" s="217"/>
      <c r="B50" s="217"/>
      <c r="C50" s="217"/>
      <c r="D50" s="217"/>
    </row>
    <row r="51" spans="1:10" ht="15.75" customHeight="1" x14ac:dyDescent="0.25">
      <c r="A51" s="217"/>
      <c r="B51" s="217"/>
      <c r="C51" s="217"/>
      <c r="D51" s="217"/>
    </row>
    <row r="52" spans="1:10" ht="15.75" customHeight="1" x14ac:dyDescent="0.25">
      <c r="A52" s="217"/>
      <c r="B52" s="217"/>
      <c r="C52" s="217"/>
      <c r="D52" s="217"/>
    </row>
    <row r="53" spans="1:10" ht="15.75" customHeight="1" x14ac:dyDescent="0.25">
      <c r="A53" s="217"/>
      <c r="B53" s="217"/>
      <c r="C53" s="217"/>
      <c r="D53" s="217"/>
    </row>
    <row r="54" spans="1:10" ht="15.75" customHeight="1" x14ac:dyDescent="0.25">
      <c r="A54" s="217"/>
      <c r="B54" s="217"/>
      <c r="C54" s="217"/>
      <c r="D54" s="217"/>
    </row>
    <row r="55" spans="1:10" ht="15.75" customHeight="1" x14ac:dyDescent="0.25">
      <c r="A55" s="217"/>
      <c r="B55" s="217"/>
      <c r="C55" s="217"/>
      <c r="D55" s="217"/>
    </row>
    <row r="56" spans="1:10" ht="15.75" customHeight="1" x14ac:dyDescent="0.25">
      <c r="A56" s="217"/>
      <c r="B56" s="217"/>
      <c r="C56" s="217"/>
      <c r="D56" s="217"/>
    </row>
    <row r="57" spans="1:10" ht="15.75" customHeight="1" x14ac:dyDescent="0.25">
      <c r="A57" s="217"/>
      <c r="B57" s="217"/>
      <c r="C57" s="217"/>
      <c r="D57" s="217"/>
    </row>
    <row r="58" spans="1:10" ht="15.75" customHeight="1" x14ac:dyDescent="0.25">
      <c r="A58" s="217"/>
      <c r="B58" s="217"/>
      <c r="C58" s="217"/>
      <c r="D58" s="217"/>
    </row>
    <row r="59" spans="1:10" ht="15.75" customHeight="1" x14ac:dyDescent="0.2">
      <c r="A59" s="182" t="s">
        <v>102</v>
      </c>
      <c r="B59" s="2"/>
      <c r="C59" s="2"/>
      <c r="D59" s="2"/>
      <c r="E59" s="2"/>
      <c r="F59" s="2"/>
      <c r="G59" s="2"/>
      <c r="H59" s="2"/>
      <c r="I59" s="2"/>
    </row>
    <row r="60" spans="1:10" ht="8.25" customHeight="1" thickBot="1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10" ht="17.100000000000001" customHeight="1" thickBot="1" x14ac:dyDescent="0.25">
      <c r="A61" s="183"/>
      <c r="B61" s="183"/>
      <c r="C61" s="184" t="s">
        <v>34</v>
      </c>
      <c r="D61" s="185" t="s">
        <v>32</v>
      </c>
      <c r="E61" s="186"/>
      <c r="F61" s="187"/>
      <c r="G61" s="185" t="s">
        <v>33</v>
      </c>
      <c r="H61" s="186"/>
      <c r="I61" s="187"/>
      <c r="J61" s="188"/>
    </row>
    <row r="62" spans="1:10" ht="17.100000000000001" customHeight="1" thickBot="1" x14ac:dyDescent="0.25">
      <c r="A62" s="183"/>
      <c r="B62" s="183"/>
      <c r="C62" s="226"/>
      <c r="D62" s="191" t="s">
        <v>35</v>
      </c>
      <c r="E62" s="192" t="s">
        <v>36</v>
      </c>
      <c r="F62" s="193" t="s">
        <v>37</v>
      </c>
      <c r="G62" s="191" t="s">
        <v>35</v>
      </c>
      <c r="H62" s="192" t="s">
        <v>36</v>
      </c>
      <c r="I62" s="193" t="s">
        <v>37</v>
      </c>
      <c r="J62" s="188"/>
    </row>
    <row r="63" spans="1:10" ht="17.100000000000001" customHeight="1" x14ac:dyDescent="0.2">
      <c r="A63" s="183"/>
      <c r="B63" s="183"/>
      <c r="C63" s="227">
        <v>2017</v>
      </c>
      <c r="D63" s="21">
        <v>1326</v>
      </c>
      <c r="E63" s="228">
        <v>120</v>
      </c>
      <c r="F63" s="229">
        <v>1446</v>
      </c>
      <c r="G63" s="21">
        <v>967</v>
      </c>
      <c r="H63" s="228">
        <v>89</v>
      </c>
      <c r="I63" s="229">
        <v>1056</v>
      </c>
      <c r="J63" s="225"/>
    </row>
    <row r="64" spans="1:10" ht="17.100000000000001" customHeight="1" x14ac:dyDescent="0.2">
      <c r="A64" s="183"/>
      <c r="B64" s="183"/>
      <c r="C64" s="230">
        <v>2018</v>
      </c>
      <c r="D64" s="21">
        <v>1246</v>
      </c>
      <c r="E64" s="228">
        <v>142</v>
      </c>
      <c r="F64" s="229">
        <f t="shared" ref="F64" si="4">D64+E64</f>
        <v>1388</v>
      </c>
      <c r="G64" s="21">
        <v>973</v>
      </c>
      <c r="H64" s="228">
        <v>100</v>
      </c>
      <c r="I64" s="229">
        <f>G64+H64</f>
        <v>1073</v>
      </c>
      <c r="J64" s="225"/>
    </row>
    <row r="65" spans="1:10" ht="17.100000000000001" customHeight="1" thickBot="1" x14ac:dyDescent="0.25">
      <c r="A65" s="183"/>
      <c r="B65" s="183"/>
      <c r="C65" s="231">
        <v>2019</v>
      </c>
      <c r="D65" s="232">
        <v>1379</v>
      </c>
      <c r="E65" s="233">
        <v>151</v>
      </c>
      <c r="F65" s="213">
        <f t="shared" ref="F65" si="5">D65+E65</f>
        <v>1530</v>
      </c>
      <c r="G65" s="232">
        <v>1011</v>
      </c>
      <c r="H65" s="233">
        <v>77</v>
      </c>
      <c r="I65" s="213">
        <f>G65+H65</f>
        <v>1088</v>
      </c>
      <c r="J65" s="225"/>
    </row>
    <row r="66" spans="1:10" ht="17.100000000000001" customHeight="1" x14ac:dyDescent="0.2">
      <c r="A66" s="183"/>
      <c r="B66" s="183"/>
      <c r="C66" s="183"/>
      <c r="D66" s="183"/>
      <c r="E66" s="183"/>
      <c r="F66" s="183"/>
      <c r="G66" s="183"/>
      <c r="H66" s="183"/>
      <c r="I66" s="183"/>
    </row>
    <row r="69" spans="1:10" ht="12" customHeight="1" x14ac:dyDescent="0.2"/>
    <row r="113" spans="1:5" x14ac:dyDescent="0.2">
      <c r="A113" s="182" t="s">
        <v>83</v>
      </c>
    </row>
    <row r="114" spans="1:5" ht="8.25" customHeight="1" thickBot="1" x14ac:dyDescent="0.25"/>
    <row r="115" spans="1:5" x14ac:dyDescent="0.2">
      <c r="C115" s="7" t="s">
        <v>34</v>
      </c>
      <c r="D115" s="184" t="s">
        <v>32</v>
      </c>
      <c r="E115" s="234" t="s">
        <v>33</v>
      </c>
    </row>
    <row r="116" spans="1:5" ht="13.5" thickBot="1" x14ac:dyDescent="0.25">
      <c r="C116" s="226"/>
      <c r="D116" s="189"/>
      <c r="E116" s="235"/>
    </row>
    <row r="117" spans="1:5" x14ac:dyDescent="0.2">
      <c r="C117" s="236">
        <v>2017</v>
      </c>
      <c r="D117" s="237">
        <v>0</v>
      </c>
      <c r="E117" s="238">
        <v>0</v>
      </c>
    </row>
    <row r="118" spans="1:5" x14ac:dyDescent="0.2">
      <c r="C118" s="230">
        <v>2018</v>
      </c>
      <c r="D118" s="239">
        <v>0</v>
      </c>
      <c r="E118" s="240">
        <v>2</v>
      </c>
    </row>
    <row r="119" spans="1:5" ht="13.5" thickBot="1" x14ac:dyDescent="0.25">
      <c r="C119" s="241">
        <v>2019</v>
      </c>
      <c r="D119" s="242">
        <v>0</v>
      </c>
      <c r="E119" s="243">
        <v>5</v>
      </c>
    </row>
    <row r="124" spans="1:5" ht="33" x14ac:dyDescent="0.45">
      <c r="B124" s="244"/>
    </row>
    <row r="125" spans="1:5" ht="27" x14ac:dyDescent="0.35">
      <c r="C125" s="245"/>
    </row>
  </sheetData>
  <sheetProtection algorithmName="SHA-512" hashValue="usotGLexIrKFarBqdGkf2e6ddXgl9nHzvOA27Aaok0xFLrnam1sWFYfb2inrl90A436DJtvlaCf4P/6XbQYSLA==" saltValue="Rs9Xwi/v7/pgjs2KDdD+ug==" spinCount="100000" sheet="1" objects="1" scenarios="1"/>
  <mergeCells count="19">
    <mergeCell ref="K11:K12"/>
    <mergeCell ref="K13:K14"/>
    <mergeCell ref="K16:K17"/>
    <mergeCell ref="K19:K20"/>
    <mergeCell ref="D61:F61"/>
    <mergeCell ref="G61:I61"/>
    <mergeCell ref="H11:J11"/>
    <mergeCell ref="J61:J62"/>
    <mergeCell ref="C61:C62"/>
    <mergeCell ref="A8:D8"/>
    <mergeCell ref="C115:C116"/>
    <mergeCell ref="D115:D116"/>
    <mergeCell ref="E115:E116"/>
    <mergeCell ref="C11:C12"/>
    <mergeCell ref="D11:D12"/>
    <mergeCell ref="E11:G11"/>
    <mergeCell ref="C16:C18"/>
    <mergeCell ref="C19:C21"/>
    <mergeCell ref="C13:C15"/>
  </mergeCells>
  <printOptions horizontalCentered="1" verticalCentered="1"/>
  <pageMargins left="0.27559055118110237" right="0.27559055118110237" top="0.51181102362204722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F64"/>
  <sheetViews>
    <sheetView showGridLines="0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1" sqref="B11:B12"/>
    </sheetView>
  </sheetViews>
  <sheetFormatPr baseColWidth="10" defaultRowHeight="13.5" x14ac:dyDescent="0.25"/>
  <cols>
    <col min="1" max="1" width="2" style="31" customWidth="1"/>
    <col min="2" max="2" width="48.5703125" style="32" customWidth="1"/>
    <col min="3" max="26" width="7.28515625" style="32" customWidth="1"/>
    <col min="27" max="32" width="7.28515625" style="112" customWidth="1"/>
    <col min="33" max="16384" width="11.42578125" style="4"/>
  </cols>
  <sheetData>
    <row r="8" spans="1:32" ht="15.75" customHeight="1" x14ac:dyDescent="0.25">
      <c r="A8" s="1" t="s">
        <v>48</v>
      </c>
      <c r="B8" s="1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111"/>
      <c r="U8" s="111"/>
      <c r="V8" s="111"/>
      <c r="W8" s="111"/>
      <c r="X8" s="112"/>
      <c r="Y8" s="112"/>
      <c r="Z8" s="112"/>
    </row>
    <row r="9" spans="1:32" ht="15.75" customHeight="1" x14ac:dyDescent="0.25">
      <c r="A9" s="5" t="s">
        <v>84</v>
      </c>
      <c r="B9" s="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3"/>
      <c r="T9" s="113"/>
      <c r="U9" s="113"/>
      <c r="V9" s="113"/>
      <c r="W9" s="113"/>
      <c r="X9" s="112"/>
      <c r="Y9" s="112"/>
      <c r="Z9" s="112"/>
    </row>
    <row r="10" spans="1:32" ht="9" customHeight="1" thickBot="1" x14ac:dyDescent="0.3"/>
    <row r="11" spans="1:32" x14ac:dyDescent="0.25">
      <c r="B11" s="114" t="s">
        <v>66</v>
      </c>
      <c r="C11" s="115" t="s">
        <v>67</v>
      </c>
      <c r="D11" s="116"/>
      <c r="E11" s="116"/>
      <c r="F11" s="116"/>
      <c r="G11" s="116"/>
      <c r="H11" s="117"/>
      <c r="I11" s="115" t="s">
        <v>68</v>
      </c>
      <c r="J11" s="116"/>
      <c r="K11" s="116"/>
      <c r="L11" s="116"/>
      <c r="M11" s="116"/>
      <c r="N11" s="117"/>
      <c r="O11" s="116" t="s">
        <v>69</v>
      </c>
      <c r="P11" s="116"/>
      <c r="Q11" s="116"/>
      <c r="R11" s="116"/>
      <c r="S11" s="116"/>
      <c r="T11" s="117"/>
      <c r="U11" s="115" t="s">
        <v>70</v>
      </c>
      <c r="V11" s="116"/>
      <c r="W11" s="116"/>
      <c r="X11" s="116"/>
      <c r="Y11" s="116"/>
      <c r="Z11" s="117"/>
      <c r="AA11" s="115" t="s">
        <v>31</v>
      </c>
      <c r="AB11" s="116"/>
      <c r="AC11" s="116"/>
      <c r="AD11" s="116"/>
      <c r="AE11" s="116"/>
      <c r="AF11" s="117"/>
    </row>
    <row r="12" spans="1:32" s="47" customFormat="1" thickBot="1" x14ac:dyDescent="0.25">
      <c r="A12" s="39"/>
      <c r="B12" s="118"/>
      <c r="C12" s="119" t="s">
        <v>71</v>
      </c>
      <c r="D12" s="119" t="s">
        <v>72</v>
      </c>
      <c r="E12" s="120" t="s">
        <v>73</v>
      </c>
      <c r="F12" s="119" t="s">
        <v>79</v>
      </c>
      <c r="G12" s="120" t="s">
        <v>89</v>
      </c>
      <c r="H12" s="121" t="s">
        <v>90</v>
      </c>
      <c r="I12" s="122" t="s">
        <v>71</v>
      </c>
      <c r="J12" s="119" t="s">
        <v>72</v>
      </c>
      <c r="K12" s="120" t="s">
        <v>73</v>
      </c>
      <c r="L12" s="119" t="s">
        <v>79</v>
      </c>
      <c r="M12" s="120" t="s">
        <v>89</v>
      </c>
      <c r="N12" s="121" t="s">
        <v>90</v>
      </c>
      <c r="O12" s="120" t="s">
        <v>71</v>
      </c>
      <c r="P12" s="119" t="s">
        <v>72</v>
      </c>
      <c r="Q12" s="120" t="s">
        <v>73</v>
      </c>
      <c r="R12" s="119" t="s">
        <v>79</v>
      </c>
      <c r="S12" s="120" t="s">
        <v>89</v>
      </c>
      <c r="T12" s="121" t="s">
        <v>90</v>
      </c>
      <c r="U12" s="119" t="s">
        <v>71</v>
      </c>
      <c r="V12" s="119" t="s">
        <v>72</v>
      </c>
      <c r="W12" s="120" t="s">
        <v>73</v>
      </c>
      <c r="X12" s="119" t="s">
        <v>79</v>
      </c>
      <c r="Y12" s="120" t="s">
        <v>89</v>
      </c>
      <c r="Z12" s="121" t="s">
        <v>90</v>
      </c>
      <c r="AA12" s="123" t="s">
        <v>71</v>
      </c>
      <c r="AB12" s="119" t="s">
        <v>72</v>
      </c>
      <c r="AC12" s="123" t="s">
        <v>73</v>
      </c>
      <c r="AD12" s="119" t="s">
        <v>79</v>
      </c>
      <c r="AE12" s="123" t="s">
        <v>89</v>
      </c>
      <c r="AF12" s="124" t="s">
        <v>90</v>
      </c>
    </row>
    <row r="13" spans="1:32" x14ac:dyDescent="0.25">
      <c r="B13" s="125" t="s">
        <v>2</v>
      </c>
      <c r="C13" s="126"/>
      <c r="D13" s="126"/>
      <c r="E13" s="127"/>
      <c r="F13" s="126"/>
      <c r="G13" s="127"/>
      <c r="H13" s="128"/>
      <c r="I13" s="129">
        <v>0</v>
      </c>
      <c r="J13" s="130">
        <v>0</v>
      </c>
      <c r="K13" s="50">
        <v>0</v>
      </c>
      <c r="L13" s="49">
        <v>0</v>
      </c>
      <c r="M13" s="50">
        <v>0</v>
      </c>
      <c r="N13" s="131">
        <v>1</v>
      </c>
      <c r="O13" s="132">
        <v>107</v>
      </c>
      <c r="P13" s="130">
        <v>107</v>
      </c>
      <c r="Q13" s="50">
        <v>107</v>
      </c>
      <c r="R13" s="49">
        <v>107</v>
      </c>
      <c r="S13" s="50">
        <v>107</v>
      </c>
      <c r="T13" s="51">
        <v>107</v>
      </c>
      <c r="U13" s="130">
        <v>75</v>
      </c>
      <c r="V13" s="130">
        <v>75</v>
      </c>
      <c r="W13" s="50">
        <v>75</v>
      </c>
      <c r="X13" s="49">
        <v>75</v>
      </c>
      <c r="Y13" s="50">
        <v>75</v>
      </c>
      <c r="Z13" s="51">
        <v>76</v>
      </c>
      <c r="AA13" s="52">
        <f>U13/O13</f>
        <v>0.7009345794392523</v>
      </c>
      <c r="AB13" s="52">
        <f>V13/P13</f>
        <v>0.7009345794392523</v>
      </c>
      <c r="AC13" s="52">
        <f t="shared" ref="AC13:AD23" si="0">W13/Q13</f>
        <v>0.7009345794392523</v>
      </c>
      <c r="AD13" s="52">
        <f t="shared" si="0"/>
        <v>0.7009345794392523</v>
      </c>
      <c r="AE13" s="133">
        <f>IFERROR(Y13/S13,"")</f>
        <v>0.7009345794392523</v>
      </c>
      <c r="AF13" s="53">
        <f>IFERROR(Z13/T13,"")</f>
        <v>0.71028037383177567</v>
      </c>
    </row>
    <row r="14" spans="1:32" x14ac:dyDescent="0.25">
      <c r="B14" s="134" t="s">
        <v>3</v>
      </c>
      <c r="C14" s="62"/>
      <c r="D14" s="62"/>
      <c r="E14" s="63"/>
      <c r="F14" s="62"/>
      <c r="G14" s="63"/>
      <c r="H14" s="135"/>
      <c r="I14" s="136">
        <v>0</v>
      </c>
      <c r="J14" s="137">
        <v>0</v>
      </c>
      <c r="K14" s="56">
        <v>0</v>
      </c>
      <c r="L14" s="55">
        <v>0</v>
      </c>
      <c r="M14" s="56">
        <v>0</v>
      </c>
      <c r="N14" s="57">
        <v>0</v>
      </c>
      <c r="O14" s="138">
        <v>99</v>
      </c>
      <c r="P14" s="137">
        <v>99</v>
      </c>
      <c r="Q14" s="56">
        <v>99</v>
      </c>
      <c r="R14" s="55">
        <v>99</v>
      </c>
      <c r="S14" s="56">
        <v>99</v>
      </c>
      <c r="T14" s="57">
        <v>99</v>
      </c>
      <c r="U14" s="137">
        <v>78</v>
      </c>
      <c r="V14" s="137">
        <v>78</v>
      </c>
      <c r="W14" s="56">
        <v>78</v>
      </c>
      <c r="X14" s="55">
        <v>78</v>
      </c>
      <c r="Y14" s="56">
        <v>78</v>
      </c>
      <c r="Z14" s="57">
        <v>78</v>
      </c>
      <c r="AA14" s="58">
        <f t="shared" ref="AA14:AB23" si="1">U14/O14</f>
        <v>0.78787878787878785</v>
      </c>
      <c r="AB14" s="58">
        <f t="shared" si="1"/>
        <v>0.78787878787878785</v>
      </c>
      <c r="AC14" s="58">
        <f t="shared" si="0"/>
        <v>0.78787878787878785</v>
      </c>
      <c r="AD14" s="58">
        <f t="shared" si="0"/>
        <v>0.78787878787878785</v>
      </c>
      <c r="AE14" s="139">
        <f t="shared" ref="AE14:AF54" si="2">IFERROR(Y14/S14,"")</f>
        <v>0.78787878787878785</v>
      </c>
      <c r="AF14" s="59">
        <f t="shared" si="2"/>
        <v>0.78787878787878785</v>
      </c>
    </row>
    <row r="15" spans="1:32" x14ac:dyDescent="0.25">
      <c r="B15" s="134" t="s">
        <v>53</v>
      </c>
      <c r="C15" s="137">
        <v>41</v>
      </c>
      <c r="D15" s="137">
        <v>6</v>
      </c>
      <c r="E15" s="56">
        <v>34</v>
      </c>
      <c r="F15" s="55">
        <v>1</v>
      </c>
      <c r="G15" s="56">
        <v>41</v>
      </c>
      <c r="H15" s="57">
        <v>8</v>
      </c>
      <c r="I15" s="136">
        <v>6</v>
      </c>
      <c r="J15" s="137">
        <v>28</v>
      </c>
      <c r="K15" s="56">
        <v>13</v>
      </c>
      <c r="L15" s="55">
        <v>18</v>
      </c>
      <c r="M15" s="56">
        <v>4</v>
      </c>
      <c r="N15" s="140">
        <v>23</v>
      </c>
      <c r="O15" s="138">
        <v>202</v>
      </c>
      <c r="P15" s="137">
        <v>208</v>
      </c>
      <c r="Q15" s="56">
        <v>242</v>
      </c>
      <c r="R15" s="55">
        <v>243</v>
      </c>
      <c r="S15" s="56">
        <v>284</v>
      </c>
      <c r="T15" s="57">
        <v>292</v>
      </c>
      <c r="U15" s="137">
        <v>105</v>
      </c>
      <c r="V15" s="137">
        <v>133</v>
      </c>
      <c r="W15" s="56">
        <v>146</v>
      </c>
      <c r="X15" s="55">
        <v>164</v>
      </c>
      <c r="Y15" s="56">
        <v>168</v>
      </c>
      <c r="Z15" s="57">
        <v>191</v>
      </c>
      <c r="AA15" s="58">
        <f t="shared" si="1"/>
        <v>0.51980198019801982</v>
      </c>
      <c r="AB15" s="58">
        <f t="shared" si="1"/>
        <v>0.63942307692307687</v>
      </c>
      <c r="AC15" s="58">
        <f t="shared" si="0"/>
        <v>0.60330578512396693</v>
      </c>
      <c r="AD15" s="58">
        <f t="shared" si="0"/>
        <v>0.67489711934156382</v>
      </c>
      <c r="AE15" s="139">
        <f t="shared" si="2"/>
        <v>0.59154929577464788</v>
      </c>
      <c r="AF15" s="59">
        <f t="shared" si="2"/>
        <v>0.65410958904109584</v>
      </c>
    </row>
    <row r="16" spans="1:32" x14ac:dyDescent="0.25">
      <c r="B16" s="134" t="s">
        <v>4</v>
      </c>
      <c r="C16" s="137">
        <v>41</v>
      </c>
      <c r="D16" s="137">
        <v>24</v>
      </c>
      <c r="E16" s="56">
        <v>26</v>
      </c>
      <c r="F16" s="55">
        <v>20</v>
      </c>
      <c r="G16" s="56">
        <v>50</v>
      </c>
      <c r="H16" s="57">
        <v>33</v>
      </c>
      <c r="I16" s="101">
        <v>12</v>
      </c>
      <c r="J16" s="55">
        <v>25</v>
      </c>
      <c r="K16" s="56">
        <v>23</v>
      </c>
      <c r="L16" s="55">
        <v>16</v>
      </c>
      <c r="M16" s="56">
        <v>14</v>
      </c>
      <c r="N16" s="141">
        <v>17</v>
      </c>
      <c r="O16" s="56">
        <v>1126</v>
      </c>
      <c r="P16" s="55">
        <v>1150</v>
      </c>
      <c r="Q16" s="56">
        <v>1176</v>
      </c>
      <c r="R16" s="55">
        <v>1196</v>
      </c>
      <c r="S16" s="56">
        <v>1246</v>
      </c>
      <c r="T16" s="57">
        <v>1279</v>
      </c>
      <c r="U16" s="55">
        <v>719</v>
      </c>
      <c r="V16" s="55">
        <v>744</v>
      </c>
      <c r="W16" s="56">
        <v>767</v>
      </c>
      <c r="X16" s="55">
        <v>783</v>
      </c>
      <c r="Y16" s="56">
        <v>797</v>
      </c>
      <c r="Z16" s="57">
        <v>814</v>
      </c>
      <c r="AA16" s="58">
        <f t="shared" si="1"/>
        <v>0.63854351687388988</v>
      </c>
      <c r="AB16" s="58">
        <f t="shared" si="1"/>
        <v>0.64695652173913043</v>
      </c>
      <c r="AC16" s="58">
        <f t="shared" si="0"/>
        <v>0.65221088435374153</v>
      </c>
      <c r="AD16" s="58">
        <f t="shared" si="0"/>
        <v>0.65468227424749159</v>
      </c>
      <c r="AE16" s="139">
        <f t="shared" si="2"/>
        <v>0.6396468699839486</v>
      </c>
      <c r="AF16" s="59">
        <f t="shared" si="2"/>
        <v>0.63643471462079748</v>
      </c>
    </row>
    <row r="17" spans="2:32" x14ac:dyDescent="0.25">
      <c r="B17" s="134" t="s">
        <v>5</v>
      </c>
      <c r="C17" s="137">
        <v>79</v>
      </c>
      <c r="D17" s="137">
        <v>6</v>
      </c>
      <c r="E17" s="56">
        <v>66</v>
      </c>
      <c r="F17" s="55">
        <v>2</v>
      </c>
      <c r="G17" s="56">
        <v>90</v>
      </c>
      <c r="H17" s="57">
        <v>10</v>
      </c>
      <c r="I17" s="136">
        <v>20</v>
      </c>
      <c r="J17" s="137">
        <v>20</v>
      </c>
      <c r="K17" s="56">
        <v>15</v>
      </c>
      <c r="L17" s="55">
        <v>26</v>
      </c>
      <c r="M17" s="56">
        <v>32</v>
      </c>
      <c r="N17" s="140">
        <v>70</v>
      </c>
      <c r="O17" s="138">
        <v>2412</v>
      </c>
      <c r="P17" s="137">
        <v>2418</v>
      </c>
      <c r="Q17" s="56">
        <v>2484</v>
      </c>
      <c r="R17" s="55">
        <v>2486</v>
      </c>
      <c r="S17" s="56">
        <v>2576</v>
      </c>
      <c r="T17" s="57">
        <v>2586</v>
      </c>
      <c r="U17" s="137">
        <v>1586</v>
      </c>
      <c r="V17" s="137">
        <v>1606</v>
      </c>
      <c r="W17" s="56">
        <v>1621</v>
      </c>
      <c r="X17" s="55">
        <v>1647</v>
      </c>
      <c r="Y17" s="56">
        <v>1679</v>
      </c>
      <c r="Z17" s="57">
        <v>1749</v>
      </c>
      <c r="AA17" s="58">
        <f t="shared" si="1"/>
        <v>0.65754560530679929</v>
      </c>
      <c r="AB17" s="58">
        <f t="shared" si="1"/>
        <v>0.66418527708850295</v>
      </c>
      <c r="AC17" s="58">
        <f t="shared" si="0"/>
        <v>0.65257648953301128</v>
      </c>
      <c r="AD17" s="58">
        <f t="shared" si="0"/>
        <v>0.66251005631536608</v>
      </c>
      <c r="AE17" s="139">
        <f t="shared" si="2"/>
        <v>0.6517857142857143</v>
      </c>
      <c r="AF17" s="59">
        <f t="shared" si="2"/>
        <v>0.67633410672853833</v>
      </c>
    </row>
    <row r="18" spans="2:32" x14ac:dyDescent="0.25">
      <c r="B18" s="134" t="s">
        <v>103</v>
      </c>
      <c r="C18" s="137">
        <v>57</v>
      </c>
      <c r="D18" s="137">
        <v>5</v>
      </c>
      <c r="E18" s="56">
        <v>59</v>
      </c>
      <c r="F18" s="55">
        <v>2</v>
      </c>
      <c r="G18" s="56">
        <v>3</v>
      </c>
      <c r="H18" s="57">
        <v>1</v>
      </c>
      <c r="I18" s="142">
        <v>19</v>
      </c>
      <c r="J18" s="143">
        <v>18</v>
      </c>
      <c r="K18" s="56">
        <v>19</v>
      </c>
      <c r="L18" s="55">
        <v>28</v>
      </c>
      <c r="M18" s="56">
        <v>14</v>
      </c>
      <c r="N18" s="144">
        <v>9</v>
      </c>
      <c r="O18" s="138">
        <v>1405</v>
      </c>
      <c r="P18" s="137">
        <v>1410</v>
      </c>
      <c r="Q18" s="56">
        <v>1469</v>
      </c>
      <c r="R18" s="55">
        <v>1471</v>
      </c>
      <c r="S18" s="56">
        <v>1474</v>
      </c>
      <c r="T18" s="57">
        <v>1475</v>
      </c>
      <c r="U18" s="137">
        <v>991</v>
      </c>
      <c r="V18" s="137">
        <v>1009</v>
      </c>
      <c r="W18" s="56">
        <v>1028</v>
      </c>
      <c r="X18" s="55">
        <v>1056</v>
      </c>
      <c r="Y18" s="56">
        <v>1070</v>
      </c>
      <c r="Z18" s="57">
        <v>1079</v>
      </c>
      <c r="AA18" s="58">
        <f t="shared" si="1"/>
        <v>0.70533807829181494</v>
      </c>
      <c r="AB18" s="58">
        <f t="shared" si="1"/>
        <v>0.7156028368794326</v>
      </c>
      <c r="AC18" s="58">
        <f t="shared" si="0"/>
        <v>0.69979577944179716</v>
      </c>
      <c r="AD18" s="58">
        <f t="shared" si="0"/>
        <v>0.71787899388171317</v>
      </c>
      <c r="AE18" s="139">
        <f t="shared" si="2"/>
        <v>0.72591587516960654</v>
      </c>
      <c r="AF18" s="59">
        <f t="shared" si="2"/>
        <v>0.73152542372881357</v>
      </c>
    </row>
    <row r="19" spans="2:32" x14ac:dyDescent="0.25">
      <c r="B19" s="134" t="s">
        <v>91</v>
      </c>
      <c r="C19" s="62"/>
      <c r="D19" s="62"/>
      <c r="E19" s="63"/>
      <c r="F19" s="62"/>
      <c r="G19" s="56">
        <v>53</v>
      </c>
      <c r="H19" s="57">
        <v>12</v>
      </c>
      <c r="I19" s="145"/>
      <c r="J19" s="62"/>
      <c r="K19" s="63"/>
      <c r="L19" s="62"/>
      <c r="M19" s="56">
        <v>0</v>
      </c>
      <c r="N19" s="144">
        <v>18</v>
      </c>
      <c r="O19" s="63"/>
      <c r="P19" s="62"/>
      <c r="Q19" s="63"/>
      <c r="R19" s="62"/>
      <c r="S19" s="56">
        <v>53</v>
      </c>
      <c r="T19" s="57">
        <v>65</v>
      </c>
      <c r="U19" s="62"/>
      <c r="V19" s="62"/>
      <c r="W19" s="63"/>
      <c r="X19" s="62"/>
      <c r="Y19" s="56">
        <v>0</v>
      </c>
      <c r="Z19" s="57">
        <v>18</v>
      </c>
      <c r="AA19" s="64"/>
      <c r="AB19" s="64"/>
      <c r="AC19" s="64"/>
      <c r="AD19" s="64"/>
      <c r="AE19" s="139">
        <f>IFERROR(Y19/S19,"")</f>
        <v>0</v>
      </c>
      <c r="AF19" s="59">
        <f>IFERROR(Z19/T19,"")</f>
        <v>0.27692307692307694</v>
      </c>
    </row>
    <row r="20" spans="2:32" x14ac:dyDescent="0.25">
      <c r="B20" s="134" t="s">
        <v>6</v>
      </c>
      <c r="C20" s="137">
        <v>6</v>
      </c>
      <c r="D20" s="137">
        <v>83</v>
      </c>
      <c r="E20" s="56">
        <v>13</v>
      </c>
      <c r="F20" s="55">
        <v>121</v>
      </c>
      <c r="G20" s="56">
        <v>14</v>
      </c>
      <c r="H20" s="57">
        <v>99</v>
      </c>
      <c r="I20" s="136">
        <v>56</v>
      </c>
      <c r="J20" s="137">
        <v>35</v>
      </c>
      <c r="K20" s="56">
        <v>33</v>
      </c>
      <c r="L20" s="55">
        <v>58</v>
      </c>
      <c r="M20" s="56">
        <v>38</v>
      </c>
      <c r="N20" s="140">
        <v>77</v>
      </c>
      <c r="O20" s="138">
        <v>3101</v>
      </c>
      <c r="P20" s="137">
        <v>3184</v>
      </c>
      <c r="Q20" s="56">
        <v>3197</v>
      </c>
      <c r="R20" s="55">
        <v>3318</v>
      </c>
      <c r="S20" s="56">
        <v>3332</v>
      </c>
      <c r="T20" s="57">
        <v>3431</v>
      </c>
      <c r="U20" s="137">
        <v>2441</v>
      </c>
      <c r="V20" s="137">
        <v>2476</v>
      </c>
      <c r="W20" s="56">
        <v>2509</v>
      </c>
      <c r="X20" s="55">
        <v>2567</v>
      </c>
      <c r="Y20" s="56">
        <v>2605</v>
      </c>
      <c r="Z20" s="57">
        <v>2682</v>
      </c>
      <c r="AA20" s="58">
        <f t="shared" si="1"/>
        <v>0.78716543050628829</v>
      </c>
      <c r="AB20" s="58">
        <f t="shared" si="1"/>
        <v>0.77763819095477382</v>
      </c>
      <c r="AC20" s="58">
        <f t="shared" si="0"/>
        <v>0.78479824835783552</v>
      </c>
      <c r="AD20" s="58">
        <f t="shared" si="0"/>
        <v>0.77365883062085594</v>
      </c>
      <c r="AE20" s="139">
        <f t="shared" si="2"/>
        <v>0.78181272509003596</v>
      </c>
      <c r="AF20" s="59">
        <f t="shared" si="2"/>
        <v>0.7816962984552609</v>
      </c>
    </row>
    <row r="21" spans="2:32" x14ac:dyDescent="0.25">
      <c r="B21" s="134" t="s">
        <v>54</v>
      </c>
      <c r="C21" s="137">
        <v>3</v>
      </c>
      <c r="D21" s="137">
        <v>34</v>
      </c>
      <c r="E21" s="56">
        <v>7</v>
      </c>
      <c r="F21" s="55">
        <v>22</v>
      </c>
      <c r="G21" s="56">
        <v>0</v>
      </c>
      <c r="H21" s="57">
        <v>19</v>
      </c>
      <c r="I21" s="136">
        <v>17</v>
      </c>
      <c r="J21" s="137">
        <v>7</v>
      </c>
      <c r="K21" s="56">
        <v>31</v>
      </c>
      <c r="L21" s="55">
        <v>8</v>
      </c>
      <c r="M21" s="56">
        <v>14</v>
      </c>
      <c r="N21" s="140">
        <v>8</v>
      </c>
      <c r="O21" s="138">
        <v>177</v>
      </c>
      <c r="P21" s="137">
        <v>211</v>
      </c>
      <c r="Q21" s="56">
        <v>218</v>
      </c>
      <c r="R21" s="55">
        <v>240</v>
      </c>
      <c r="S21" s="56">
        <v>240</v>
      </c>
      <c r="T21" s="57">
        <v>259</v>
      </c>
      <c r="U21" s="137">
        <v>141</v>
      </c>
      <c r="V21" s="137">
        <v>148</v>
      </c>
      <c r="W21" s="56">
        <v>179</v>
      </c>
      <c r="X21" s="55">
        <v>187</v>
      </c>
      <c r="Y21" s="56">
        <v>201</v>
      </c>
      <c r="Z21" s="57">
        <v>209</v>
      </c>
      <c r="AA21" s="58">
        <f t="shared" si="1"/>
        <v>0.79661016949152541</v>
      </c>
      <c r="AB21" s="58">
        <f t="shared" si="1"/>
        <v>0.70142180094786732</v>
      </c>
      <c r="AC21" s="58">
        <f t="shared" si="0"/>
        <v>0.82110091743119262</v>
      </c>
      <c r="AD21" s="58">
        <f t="shared" si="0"/>
        <v>0.77916666666666667</v>
      </c>
      <c r="AE21" s="139">
        <f t="shared" si="2"/>
        <v>0.83750000000000002</v>
      </c>
      <c r="AF21" s="59">
        <f t="shared" si="2"/>
        <v>0.806949806949807</v>
      </c>
    </row>
    <row r="22" spans="2:32" x14ac:dyDescent="0.25">
      <c r="B22" s="134" t="s">
        <v>7</v>
      </c>
      <c r="C22" s="137">
        <v>0</v>
      </c>
      <c r="D22" s="137">
        <v>0</v>
      </c>
      <c r="E22" s="56">
        <v>0</v>
      </c>
      <c r="F22" s="55">
        <v>0</v>
      </c>
      <c r="G22" s="56">
        <v>0</v>
      </c>
      <c r="H22" s="57">
        <v>0</v>
      </c>
      <c r="I22" s="136">
        <v>0</v>
      </c>
      <c r="J22" s="137">
        <v>0</v>
      </c>
      <c r="K22" s="56">
        <v>0</v>
      </c>
      <c r="L22" s="55">
        <v>1</v>
      </c>
      <c r="M22" s="56">
        <v>1</v>
      </c>
      <c r="N22" s="140">
        <v>0</v>
      </c>
      <c r="O22" s="138">
        <v>1140</v>
      </c>
      <c r="P22" s="137">
        <v>1140</v>
      </c>
      <c r="Q22" s="56">
        <v>1140</v>
      </c>
      <c r="R22" s="55">
        <v>1140</v>
      </c>
      <c r="S22" s="56">
        <v>1140</v>
      </c>
      <c r="T22" s="57">
        <v>1140</v>
      </c>
      <c r="U22" s="137">
        <v>835</v>
      </c>
      <c r="V22" s="137">
        <v>835</v>
      </c>
      <c r="W22" s="56">
        <v>835</v>
      </c>
      <c r="X22" s="55">
        <v>836</v>
      </c>
      <c r="Y22" s="56">
        <v>837</v>
      </c>
      <c r="Z22" s="57">
        <v>837</v>
      </c>
      <c r="AA22" s="58">
        <f t="shared" si="1"/>
        <v>0.73245614035087714</v>
      </c>
      <c r="AB22" s="58">
        <f t="shared" si="1"/>
        <v>0.73245614035087714</v>
      </c>
      <c r="AC22" s="58">
        <f t="shared" si="0"/>
        <v>0.73245614035087714</v>
      </c>
      <c r="AD22" s="58">
        <f t="shared" si="0"/>
        <v>0.73333333333333328</v>
      </c>
      <c r="AE22" s="139">
        <f t="shared" si="2"/>
        <v>0.73421052631578942</v>
      </c>
      <c r="AF22" s="59">
        <f t="shared" si="2"/>
        <v>0.73421052631578942</v>
      </c>
    </row>
    <row r="23" spans="2:32" x14ac:dyDescent="0.25">
      <c r="B23" s="134" t="s">
        <v>28</v>
      </c>
      <c r="C23" s="137">
        <v>50</v>
      </c>
      <c r="D23" s="137">
        <v>2</v>
      </c>
      <c r="E23" s="56">
        <v>37</v>
      </c>
      <c r="F23" s="55">
        <v>3</v>
      </c>
      <c r="G23" s="56">
        <v>29</v>
      </c>
      <c r="H23" s="57">
        <v>2</v>
      </c>
      <c r="I23" s="136">
        <v>21</v>
      </c>
      <c r="J23" s="137">
        <v>35</v>
      </c>
      <c r="K23" s="56">
        <v>17</v>
      </c>
      <c r="L23" s="55">
        <v>14</v>
      </c>
      <c r="M23" s="56">
        <v>18</v>
      </c>
      <c r="N23" s="141">
        <v>27</v>
      </c>
      <c r="O23" s="138">
        <v>853</v>
      </c>
      <c r="P23" s="137">
        <v>855</v>
      </c>
      <c r="Q23" s="56">
        <v>892</v>
      </c>
      <c r="R23" s="55">
        <v>895</v>
      </c>
      <c r="S23" s="56">
        <v>924</v>
      </c>
      <c r="T23" s="57">
        <v>926</v>
      </c>
      <c r="U23" s="137">
        <v>625</v>
      </c>
      <c r="V23" s="137">
        <v>660</v>
      </c>
      <c r="W23" s="56">
        <v>677</v>
      </c>
      <c r="X23" s="55">
        <v>691</v>
      </c>
      <c r="Y23" s="56">
        <v>709</v>
      </c>
      <c r="Z23" s="57">
        <v>736</v>
      </c>
      <c r="AA23" s="58">
        <f t="shared" si="1"/>
        <v>0.73270808909730367</v>
      </c>
      <c r="AB23" s="58">
        <f t="shared" si="1"/>
        <v>0.77192982456140347</v>
      </c>
      <c r="AC23" s="58">
        <f t="shared" si="0"/>
        <v>0.75896860986547088</v>
      </c>
      <c r="AD23" s="58">
        <f t="shared" si="0"/>
        <v>0.77206703910614527</v>
      </c>
      <c r="AE23" s="139">
        <f t="shared" si="2"/>
        <v>0.76731601731601728</v>
      </c>
      <c r="AF23" s="59">
        <f t="shared" si="2"/>
        <v>0.79481641468682507</v>
      </c>
    </row>
    <row r="24" spans="2:32" x14ac:dyDescent="0.25">
      <c r="B24" s="134" t="s">
        <v>60</v>
      </c>
      <c r="C24" s="137">
        <v>80</v>
      </c>
      <c r="D24" s="137">
        <v>2</v>
      </c>
      <c r="E24" s="56">
        <v>54</v>
      </c>
      <c r="F24" s="55">
        <v>4</v>
      </c>
      <c r="G24" s="56">
        <v>41</v>
      </c>
      <c r="H24" s="57">
        <v>1</v>
      </c>
      <c r="I24" s="136">
        <v>0</v>
      </c>
      <c r="J24" s="137">
        <v>15</v>
      </c>
      <c r="K24" s="56">
        <v>11</v>
      </c>
      <c r="L24" s="55">
        <v>14</v>
      </c>
      <c r="M24" s="56">
        <v>9</v>
      </c>
      <c r="N24" s="141">
        <v>31</v>
      </c>
      <c r="O24" s="138">
        <v>80</v>
      </c>
      <c r="P24" s="137">
        <v>82</v>
      </c>
      <c r="Q24" s="56">
        <v>136</v>
      </c>
      <c r="R24" s="55">
        <v>140</v>
      </c>
      <c r="S24" s="56">
        <v>181</v>
      </c>
      <c r="T24" s="57">
        <v>182</v>
      </c>
      <c r="U24" s="137">
        <v>0</v>
      </c>
      <c r="V24" s="137">
        <v>15</v>
      </c>
      <c r="W24" s="56">
        <v>26</v>
      </c>
      <c r="X24" s="55">
        <v>40</v>
      </c>
      <c r="Y24" s="56">
        <v>49</v>
      </c>
      <c r="Z24" s="57">
        <v>80</v>
      </c>
      <c r="AA24" s="64"/>
      <c r="AB24" s="64"/>
      <c r="AC24" s="64"/>
      <c r="AD24" s="64"/>
      <c r="AE24" s="139">
        <f t="shared" si="2"/>
        <v>0.27071823204419887</v>
      </c>
      <c r="AF24" s="59">
        <f t="shared" si="2"/>
        <v>0.43956043956043955</v>
      </c>
    </row>
    <row r="25" spans="2:32" x14ac:dyDescent="0.25">
      <c r="B25" s="134" t="s">
        <v>8</v>
      </c>
      <c r="C25" s="137">
        <v>35</v>
      </c>
      <c r="D25" s="137">
        <v>1</v>
      </c>
      <c r="E25" s="56">
        <v>30</v>
      </c>
      <c r="F25" s="55">
        <v>8</v>
      </c>
      <c r="G25" s="56">
        <v>18</v>
      </c>
      <c r="H25" s="57">
        <v>5</v>
      </c>
      <c r="I25" s="136">
        <v>16</v>
      </c>
      <c r="J25" s="137">
        <v>18</v>
      </c>
      <c r="K25" s="56">
        <v>10</v>
      </c>
      <c r="L25" s="55">
        <v>14</v>
      </c>
      <c r="M25" s="56">
        <v>10</v>
      </c>
      <c r="N25" s="140">
        <v>23</v>
      </c>
      <c r="O25" s="138">
        <v>506</v>
      </c>
      <c r="P25" s="137">
        <v>507</v>
      </c>
      <c r="Q25" s="56">
        <v>537</v>
      </c>
      <c r="R25" s="55">
        <v>545</v>
      </c>
      <c r="S25" s="56">
        <v>563</v>
      </c>
      <c r="T25" s="57">
        <v>568</v>
      </c>
      <c r="U25" s="137">
        <v>386</v>
      </c>
      <c r="V25" s="137">
        <v>404</v>
      </c>
      <c r="W25" s="56">
        <v>414</v>
      </c>
      <c r="X25" s="55">
        <v>428</v>
      </c>
      <c r="Y25" s="56">
        <v>438</v>
      </c>
      <c r="Z25" s="57">
        <v>461</v>
      </c>
      <c r="AA25" s="58">
        <f t="shared" ref="AA25:AD32" si="3">U25/O25</f>
        <v>0.76284584980237158</v>
      </c>
      <c r="AB25" s="58">
        <f t="shared" si="3"/>
        <v>0.79684418145956604</v>
      </c>
      <c r="AC25" s="58">
        <f t="shared" si="3"/>
        <v>0.77094972067039103</v>
      </c>
      <c r="AD25" s="58">
        <f t="shared" si="3"/>
        <v>0.78532110091743124</v>
      </c>
      <c r="AE25" s="139">
        <f t="shared" si="2"/>
        <v>0.77797513321492007</v>
      </c>
      <c r="AF25" s="59">
        <f t="shared" si="2"/>
        <v>0.81161971830985913</v>
      </c>
    </row>
    <row r="26" spans="2:32" x14ac:dyDescent="0.25">
      <c r="B26" s="134" t="s">
        <v>9</v>
      </c>
      <c r="C26" s="137">
        <v>1</v>
      </c>
      <c r="D26" s="137">
        <v>56</v>
      </c>
      <c r="E26" s="56">
        <v>1</v>
      </c>
      <c r="F26" s="55">
        <v>56</v>
      </c>
      <c r="G26" s="56">
        <v>15</v>
      </c>
      <c r="H26" s="57">
        <v>74</v>
      </c>
      <c r="I26" s="136">
        <v>25</v>
      </c>
      <c r="J26" s="137">
        <v>13</v>
      </c>
      <c r="K26" s="56">
        <v>29</v>
      </c>
      <c r="L26" s="55">
        <v>11</v>
      </c>
      <c r="M26" s="56">
        <v>26</v>
      </c>
      <c r="N26" s="140">
        <v>12</v>
      </c>
      <c r="O26" s="138">
        <v>1043</v>
      </c>
      <c r="P26" s="137">
        <v>1099</v>
      </c>
      <c r="Q26" s="56">
        <v>1100</v>
      </c>
      <c r="R26" s="55">
        <v>1156</v>
      </c>
      <c r="S26" s="56">
        <v>1171</v>
      </c>
      <c r="T26" s="57">
        <v>1245</v>
      </c>
      <c r="U26" s="137">
        <v>815</v>
      </c>
      <c r="V26" s="137">
        <v>828</v>
      </c>
      <c r="W26" s="56">
        <v>857</v>
      </c>
      <c r="X26" s="55">
        <v>868</v>
      </c>
      <c r="Y26" s="56">
        <v>894</v>
      </c>
      <c r="Z26" s="57">
        <v>906</v>
      </c>
      <c r="AA26" s="58">
        <f t="shared" si="3"/>
        <v>0.78139980824544586</v>
      </c>
      <c r="AB26" s="58">
        <f t="shared" si="3"/>
        <v>0.75341219290263872</v>
      </c>
      <c r="AC26" s="58">
        <f t="shared" si="3"/>
        <v>0.77909090909090906</v>
      </c>
      <c r="AD26" s="58">
        <f t="shared" si="3"/>
        <v>0.75086505190311414</v>
      </c>
      <c r="AE26" s="139">
        <f t="shared" si="2"/>
        <v>0.76345004269854821</v>
      </c>
      <c r="AF26" s="59">
        <f t="shared" si="2"/>
        <v>0.72771084337349401</v>
      </c>
    </row>
    <row r="27" spans="2:32" x14ac:dyDescent="0.25">
      <c r="B27" s="134" t="s">
        <v>10</v>
      </c>
      <c r="C27" s="137">
        <v>0</v>
      </c>
      <c r="D27" s="137">
        <v>0</v>
      </c>
      <c r="E27" s="56">
        <v>0</v>
      </c>
      <c r="F27" s="55">
        <v>0</v>
      </c>
      <c r="G27" s="56">
        <v>0</v>
      </c>
      <c r="H27" s="57">
        <v>0</v>
      </c>
      <c r="I27" s="136">
        <v>0</v>
      </c>
      <c r="J27" s="137">
        <v>2</v>
      </c>
      <c r="K27" s="56">
        <v>0</v>
      </c>
      <c r="L27" s="55">
        <v>1</v>
      </c>
      <c r="M27" s="56">
        <v>0</v>
      </c>
      <c r="N27" s="140">
        <v>0</v>
      </c>
      <c r="O27" s="138">
        <v>505</v>
      </c>
      <c r="P27" s="137">
        <v>505</v>
      </c>
      <c r="Q27" s="56">
        <v>505</v>
      </c>
      <c r="R27" s="55">
        <v>505</v>
      </c>
      <c r="S27" s="56">
        <v>505</v>
      </c>
      <c r="T27" s="57">
        <v>505</v>
      </c>
      <c r="U27" s="137">
        <v>419</v>
      </c>
      <c r="V27" s="137">
        <v>421</v>
      </c>
      <c r="W27" s="56">
        <v>421</v>
      </c>
      <c r="X27" s="55">
        <v>422</v>
      </c>
      <c r="Y27" s="56">
        <v>422</v>
      </c>
      <c r="Z27" s="57">
        <v>422</v>
      </c>
      <c r="AA27" s="58">
        <f t="shared" si="3"/>
        <v>0.82970297029702966</v>
      </c>
      <c r="AB27" s="58">
        <f t="shared" si="3"/>
        <v>0.83366336633663363</v>
      </c>
      <c r="AC27" s="58">
        <f t="shared" si="3"/>
        <v>0.83366336633663363</v>
      </c>
      <c r="AD27" s="58">
        <f t="shared" si="3"/>
        <v>0.83564356435643561</v>
      </c>
      <c r="AE27" s="139">
        <f t="shared" si="2"/>
        <v>0.83564356435643561</v>
      </c>
      <c r="AF27" s="59">
        <f t="shared" si="2"/>
        <v>0.83564356435643561</v>
      </c>
    </row>
    <row r="28" spans="2:32" x14ac:dyDescent="0.25">
      <c r="B28" s="134" t="s">
        <v>58</v>
      </c>
      <c r="C28" s="55">
        <v>22</v>
      </c>
      <c r="D28" s="55">
        <v>25</v>
      </c>
      <c r="E28" s="56">
        <v>12</v>
      </c>
      <c r="F28" s="55">
        <v>21</v>
      </c>
      <c r="G28" s="56">
        <v>22</v>
      </c>
      <c r="H28" s="57">
        <v>43</v>
      </c>
      <c r="I28" s="101">
        <v>15</v>
      </c>
      <c r="J28" s="55">
        <v>10</v>
      </c>
      <c r="K28" s="56">
        <v>25</v>
      </c>
      <c r="L28" s="55">
        <v>12</v>
      </c>
      <c r="M28" s="56">
        <v>14</v>
      </c>
      <c r="N28" s="140">
        <v>10</v>
      </c>
      <c r="O28" s="56">
        <v>112</v>
      </c>
      <c r="P28" s="55">
        <v>137</v>
      </c>
      <c r="Q28" s="56">
        <v>149</v>
      </c>
      <c r="R28" s="55">
        <v>170</v>
      </c>
      <c r="S28" s="56">
        <v>192</v>
      </c>
      <c r="T28" s="57">
        <v>235</v>
      </c>
      <c r="U28" s="55">
        <v>48</v>
      </c>
      <c r="V28" s="55">
        <v>58</v>
      </c>
      <c r="W28" s="56">
        <v>83</v>
      </c>
      <c r="X28" s="55">
        <v>95</v>
      </c>
      <c r="Y28" s="56">
        <v>109</v>
      </c>
      <c r="Z28" s="57">
        <v>119</v>
      </c>
      <c r="AA28" s="146">
        <f t="shared" si="3"/>
        <v>0.42857142857142855</v>
      </c>
      <c r="AB28" s="146">
        <f t="shared" si="3"/>
        <v>0.42335766423357662</v>
      </c>
      <c r="AC28" s="146">
        <f t="shared" si="3"/>
        <v>0.55704697986577179</v>
      </c>
      <c r="AD28" s="146">
        <f t="shared" si="3"/>
        <v>0.55882352941176472</v>
      </c>
      <c r="AE28" s="139">
        <f t="shared" si="2"/>
        <v>0.56770833333333337</v>
      </c>
      <c r="AF28" s="59">
        <f t="shared" si="2"/>
        <v>0.50638297872340421</v>
      </c>
    </row>
    <row r="29" spans="2:32" x14ac:dyDescent="0.25">
      <c r="B29" s="134" t="s">
        <v>11</v>
      </c>
      <c r="C29" s="137">
        <v>0</v>
      </c>
      <c r="D29" s="137">
        <v>0</v>
      </c>
      <c r="E29" s="56">
        <v>0</v>
      </c>
      <c r="F29" s="55">
        <v>0</v>
      </c>
      <c r="G29" s="56">
        <v>0</v>
      </c>
      <c r="H29" s="57">
        <v>0</v>
      </c>
      <c r="I29" s="136">
        <v>2</v>
      </c>
      <c r="J29" s="137">
        <v>3</v>
      </c>
      <c r="K29" s="56">
        <v>2</v>
      </c>
      <c r="L29" s="55">
        <v>0</v>
      </c>
      <c r="M29" s="56">
        <v>0</v>
      </c>
      <c r="N29" s="140">
        <v>0</v>
      </c>
      <c r="O29" s="138">
        <v>544</v>
      </c>
      <c r="P29" s="137">
        <v>544</v>
      </c>
      <c r="Q29" s="56">
        <v>544</v>
      </c>
      <c r="R29" s="55">
        <v>544</v>
      </c>
      <c r="S29" s="56">
        <v>544</v>
      </c>
      <c r="T29" s="57">
        <v>544</v>
      </c>
      <c r="U29" s="137">
        <v>409</v>
      </c>
      <c r="V29" s="137">
        <v>412</v>
      </c>
      <c r="W29" s="56">
        <v>414</v>
      </c>
      <c r="X29" s="55">
        <v>414</v>
      </c>
      <c r="Y29" s="56">
        <v>414</v>
      </c>
      <c r="Z29" s="57">
        <v>414</v>
      </c>
      <c r="AA29" s="58">
        <f t="shared" si="3"/>
        <v>0.75183823529411764</v>
      </c>
      <c r="AB29" s="58">
        <f t="shared" si="3"/>
        <v>0.75735294117647056</v>
      </c>
      <c r="AC29" s="58">
        <f t="shared" si="3"/>
        <v>0.76102941176470584</v>
      </c>
      <c r="AD29" s="58">
        <f t="shared" si="3"/>
        <v>0.76102941176470584</v>
      </c>
      <c r="AE29" s="139">
        <f t="shared" si="2"/>
        <v>0.76102941176470584</v>
      </c>
      <c r="AF29" s="59">
        <f t="shared" si="2"/>
        <v>0.76102941176470584</v>
      </c>
    </row>
    <row r="30" spans="2:32" x14ac:dyDescent="0.25">
      <c r="B30" s="134" t="s">
        <v>29</v>
      </c>
      <c r="C30" s="137">
        <v>6</v>
      </c>
      <c r="D30" s="137">
        <v>0</v>
      </c>
      <c r="E30" s="56">
        <v>9</v>
      </c>
      <c r="F30" s="55">
        <v>0</v>
      </c>
      <c r="G30" s="56">
        <v>0</v>
      </c>
      <c r="H30" s="57">
        <v>1</v>
      </c>
      <c r="I30" s="136">
        <v>5</v>
      </c>
      <c r="J30" s="137">
        <v>2</v>
      </c>
      <c r="K30" s="56">
        <v>3</v>
      </c>
      <c r="L30" s="55">
        <v>6</v>
      </c>
      <c r="M30" s="56">
        <v>3</v>
      </c>
      <c r="N30" s="140">
        <v>3</v>
      </c>
      <c r="O30" s="138">
        <v>324</v>
      </c>
      <c r="P30" s="137">
        <v>324</v>
      </c>
      <c r="Q30" s="56">
        <v>333</v>
      </c>
      <c r="R30" s="55">
        <v>333</v>
      </c>
      <c r="S30" s="56">
        <v>333</v>
      </c>
      <c r="T30" s="57">
        <v>334</v>
      </c>
      <c r="U30" s="137">
        <v>237</v>
      </c>
      <c r="V30" s="137">
        <v>239</v>
      </c>
      <c r="W30" s="56">
        <v>242</v>
      </c>
      <c r="X30" s="55">
        <v>248</v>
      </c>
      <c r="Y30" s="56">
        <v>251</v>
      </c>
      <c r="Z30" s="57">
        <v>254</v>
      </c>
      <c r="AA30" s="58">
        <f t="shared" si="3"/>
        <v>0.73148148148148151</v>
      </c>
      <c r="AB30" s="58">
        <f t="shared" si="3"/>
        <v>0.73765432098765427</v>
      </c>
      <c r="AC30" s="58">
        <f t="shared" si="3"/>
        <v>0.72672672672672678</v>
      </c>
      <c r="AD30" s="58">
        <f t="shared" si="3"/>
        <v>0.74474474474474472</v>
      </c>
      <c r="AE30" s="139">
        <f t="shared" si="2"/>
        <v>0.75375375375375375</v>
      </c>
      <c r="AF30" s="59">
        <f t="shared" si="2"/>
        <v>0.76047904191616766</v>
      </c>
    </row>
    <row r="31" spans="2:32" x14ac:dyDescent="0.25">
      <c r="B31" s="134" t="s">
        <v>41</v>
      </c>
      <c r="C31" s="137">
        <v>0</v>
      </c>
      <c r="D31" s="137">
        <v>0</v>
      </c>
      <c r="E31" s="56">
        <v>0</v>
      </c>
      <c r="F31" s="55">
        <v>0</v>
      </c>
      <c r="G31" s="56">
        <v>0</v>
      </c>
      <c r="H31" s="57">
        <v>0</v>
      </c>
      <c r="I31" s="136">
        <v>2</v>
      </c>
      <c r="J31" s="137">
        <v>2</v>
      </c>
      <c r="K31" s="56">
        <v>0</v>
      </c>
      <c r="L31" s="55">
        <v>0</v>
      </c>
      <c r="M31" s="56">
        <v>0</v>
      </c>
      <c r="N31" s="140">
        <v>0</v>
      </c>
      <c r="O31" s="138">
        <v>43</v>
      </c>
      <c r="P31" s="137">
        <v>43</v>
      </c>
      <c r="Q31" s="56">
        <v>43</v>
      </c>
      <c r="R31" s="55">
        <v>43</v>
      </c>
      <c r="S31" s="56">
        <v>43</v>
      </c>
      <c r="T31" s="57">
        <v>43</v>
      </c>
      <c r="U31" s="137">
        <v>35</v>
      </c>
      <c r="V31" s="137">
        <v>37</v>
      </c>
      <c r="W31" s="56">
        <v>37</v>
      </c>
      <c r="X31" s="55">
        <v>37</v>
      </c>
      <c r="Y31" s="56">
        <v>37</v>
      </c>
      <c r="Z31" s="57">
        <v>37</v>
      </c>
      <c r="AA31" s="58">
        <f t="shared" si="3"/>
        <v>0.81395348837209303</v>
      </c>
      <c r="AB31" s="58">
        <f t="shared" si="3"/>
        <v>0.86046511627906974</v>
      </c>
      <c r="AC31" s="58">
        <f t="shared" si="3"/>
        <v>0.86046511627906974</v>
      </c>
      <c r="AD31" s="58">
        <f t="shared" si="3"/>
        <v>0.86046511627906974</v>
      </c>
      <c r="AE31" s="139">
        <f t="shared" si="2"/>
        <v>0.86046511627906974</v>
      </c>
      <c r="AF31" s="59">
        <f t="shared" si="2"/>
        <v>0.86046511627906974</v>
      </c>
    </row>
    <row r="32" spans="2:32" x14ac:dyDescent="0.25">
      <c r="B32" s="134" t="s">
        <v>55</v>
      </c>
      <c r="C32" s="137">
        <v>22</v>
      </c>
      <c r="D32" s="137">
        <v>1</v>
      </c>
      <c r="E32" s="56">
        <v>23</v>
      </c>
      <c r="F32" s="55">
        <v>2</v>
      </c>
      <c r="G32" s="56">
        <v>18</v>
      </c>
      <c r="H32" s="57">
        <v>1</v>
      </c>
      <c r="I32" s="136">
        <v>5</v>
      </c>
      <c r="J32" s="137">
        <v>15</v>
      </c>
      <c r="K32" s="56">
        <v>7</v>
      </c>
      <c r="L32" s="55">
        <v>16</v>
      </c>
      <c r="M32" s="56">
        <v>6</v>
      </c>
      <c r="N32" s="140">
        <v>12</v>
      </c>
      <c r="O32" s="138">
        <v>114</v>
      </c>
      <c r="P32" s="137">
        <v>115</v>
      </c>
      <c r="Q32" s="56">
        <v>138</v>
      </c>
      <c r="R32" s="55">
        <v>140</v>
      </c>
      <c r="S32" s="56">
        <v>158</v>
      </c>
      <c r="T32" s="57">
        <v>159</v>
      </c>
      <c r="U32" s="137">
        <v>72</v>
      </c>
      <c r="V32" s="137">
        <v>87</v>
      </c>
      <c r="W32" s="56">
        <v>94</v>
      </c>
      <c r="X32" s="55">
        <v>110</v>
      </c>
      <c r="Y32" s="56">
        <v>116</v>
      </c>
      <c r="Z32" s="57">
        <v>128</v>
      </c>
      <c r="AA32" s="58">
        <f t="shared" si="3"/>
        <v>0.63157894736842102</v>
      </c>
      <c r="AB32" s="58">
        <f t="shared" si="3"/>
        <v>0.75652173913043474</v>
      </c>
      <c r="AC32" s="58">
        <f t="shared" si="3"/>
        <v>0.6811594202898551</v>
      </c>
      <c r="AD32" s="58">
        <f t="shared" si="3"/>
        <v>0.7857142857142857</v>
      </c>
      <c r="AE32" s="139">
        <f t="shared" si="2"/>
        <v>0.73417721518987344</v>
      </c>
      <c r="AF32" s="59">
        <f t="shared" si="2"/>
        <v>0.80503144654088055</v>
      </c>
    </row>
    <row r="33" spans="2:32" x14ac:dyDescent="0.25">
      <c r="B33" s="134" t="s">
        <v>61</v>
      </c>
      <c r="C33" s="137">
        <v>4</v>
      </c>
      <c r="D33" s="137">
        <v>0</v>
      </c>
      <c r="E33" s="56">
        <v>15</v>
      </c>
      <c r="F33" s="55">
        <v>14</v>
      </c>
      <c r="G33" s="56">
        <v>32</v>
      </c>
      <c r="H33" s="57">
        <v>5</v>
      </c>
      <c r="I33" s="136">
        <v>0</v>
      </c>
      <c r="J33" s="137">
        <v>0</v>
      </c>
      <c r="K33" s="56">
        <v>0</v>
      </c>
      <c r="L33" s="55">
        <v>5</v>
      </c>
      <c r="M33" s="56">
        <v>0</v>
      </c>
      <c r="N33" s="140">
        <v>5</v>
      </c>
      <c r="O33" s="138">
        <v>4</v>
      </c>
      <c r="P33" s="137">
        <v>4</v>
      </c>
      <c r="Q33" s="56">
        <v>19</v>
      </c>
      <c r="R33" s="55">
        <v>33</v>
      </c>
      <c r="S33" s="56">
        <v>65</v>
      </c>
      <c r="T33" s="57">
        <v>70</v>
      </c>
      <c r="U33" s="137">
        <v>0</v>
      </c>
      <c r="V33" s="137">
        <v>0</v>
      </c>
      <c r="W33" s="56">
        <v>0</v>
      </c>
      <c r="X33" s="55">
        <v>5</v>
      </c>
      <c r="Y33" s="56">
        <v>5</v>
      </c>
      <c r="Z33" s="57">
        <v>10</v>
      </c>
      <c r="AA33" s="64"/>
      <c r="AB33" s="64"/>
      <c r="AC33" s="64"/>
      <c r="AD33" s="64"/>
      <c r="AE33" s="139">
        <f t="shared" si="2"/>
        <v>7.6923076923076927E-2</v>
      </c>
      <c r="AF33" s="59">
        <f t="shared" si="2"/>
        <v>0.14285714285714285</v>
      </c>
    </row>
    <row r="34" spans="2:32" x14ac:dyDescent="0.25">
      <c r="B34" s="134" t="s">
        <v>62</v>
      </c>
      <c r="C34" s="137">
        <v>4</v>
      </c>
      <c r="D34" s="137">
        <v>0</v>
      </c>
      <c r="E34" s="56">
        <v>13</v>
      </c>
      <c r="F34" s="55">
        <v>0</v>
      </c>
      <c r="G34" s="56">
        <v>8</v>
      </c>
      <c r="H34" s="57">
        <v>0</v>
      </c>
      <c r="I34" s="136">
        <v>0</v>
      </c>
      <c r="J34" s="137">
        <v>4</v>
      </c>
      <c r="K34" s="56">
        <v>0</v>
      </c>
      <c r="L34" s="55">
        <v>7</v>
      </c>
      <c r="M34" s="56">
        <v>4</v>
      </c>
      <c r="N34" s="140">
        <v>6</v>
      </c>
      <c r="O34" s="138">
        <v>4</v>
      </c>
      <c r="P34" s="137">
        <v>4</v>
      </c>
      <c r="Q34" s="56">
        <v>17</v>
      </c>
      <c r="R34" s="55">
        <v>17</v>
      </c>
      <c r="S34" s="56">
        <v>25</v>
      </c>
      <c r="T34" s="57">
        <v>25</v>
      </c>
      <c r="U34" s="137">
        <v>0</v>
      </c>
      <c r="V34" s="137">
        <v>4</v>
      </c>
      <c r="W34" s="56">
        <v>4</v>
      </c>
      <c r="X34" s="55">
        <v>11</v>
      </c>
      <c r="Y34" s="56">
        <v>15</v>
      </c>
      <c r="Z34" s="57">
        <v>21</v>
      </c>
      <c r="AA34" s="64"/>
      <c r="AB34" s="64"/>
      <c r="AC34" s="64"/>
      <c r="AD34" s="64"/>
      <c r="AE34" s="139">
        <f t="shared" si="2"/>
        <v>0.6</v>
      </c>
      <c r="AF34" s="59">
        <f t="shared" si="2"/>
        <v>0.84</v>
      </c>
    </row>
    <row r="35" spans="2:32" x14ac:dyDescent="0.25">
      <c r="B35" s="134" t="s">
        <v>12</v>
      </c>
      <c r="C35" s="137">
        <v>1</v>
      </c>
      <c r="D35" s="137">
        <v>1</v>
      </c>
      <c r="E35" s="56">
        <v>0</v>
      </c>
      <c r="F35" s="55">
        <v>0</v>
      </c>
      <c r="G35" s="56">
        <v>0</v>
      </c>
      <c r="H35" s="57">
        <v>0</v>
      </c>
      <c r="I35" s="136">
        <v>1</v>
      </c>
      <c r="J35" s="137">
        <v>0</v>
      </c>
      <c r="K35" s="56">
        <v>0</v>
      </c>
      <c r="L35" s="55">
        <v>0</v>
      </c>
      <c r="M35" s="56">
        <v>1</v>
      </c>
      <c r="N35" s="140">
        <v>0</v>
      </c>
      <c r="O35" s="138">
        <v>1120</v>
      </c>
      <c r="P35" s="137">
        <v>1121</v>
      </c>
      <c r="Q35" s="56">
        <v>1121</v>
      </c>
      <c r="R35" s="55">
        <v>1121</v>
      </c>
      <c r="S35" s="56">
        <v>1121</v>
      </c>
      <c r="T35" s="57">
        <v>1121</v>
      </c>
      <c r="U35" s="137">
        <v>1062</v>
      </c>
      <c r="V35" s="137">
        <v>1062</v>
      </c>
      <c r="W35" s="56">
        <v>1062</v>
      </c>
      <c r="X35" s="55">
        <v>1062</v>
      </c>
      <c r="Y35" s="56">
        <v>1063</v>
      </c>
      <c r="Z35" s="57">
        <v>1063</v>
      </c>
      <c r="AA35" s="58">
        <f t="shared" ref="AA35:AD36" si="4">U35/O35</f>
        <v>0.94821428571428568</v>
      </c>
      <c r="AB35" s="58">
        <f t="shared" si="4"/>
        <v>0.94736842105263153</v>
      </c>
      <c r="AC35" s="58">
        <f t="shared" si="4"/>
        <v>0.94736842105263153</v>
      </c>
      <c r="AD35" s="58">
        <f t="shared" si="4"/>
        <v>0.94736842105263153</v>
      </c>
      <c r="AE35" s="139">
        <f t="shared" si="2"/>
        <v>0.94826048171275645</v>
      </c>
      <c r="AF35" s="59">
        <f t="shared" si="2"/>
        <v>0.94826048171275645</v>
      </c>
    </row>
    <row r="36" spans="2:32" x14ac:dyDescent="0.25">
      <c r="B36" s="134" t="s">
        <v>47</v>
      </c>
      <c r="C36" s="137">
        <v>48</v>
      </c>
      <c r="D36" s="137">
        <v>28</v>
      </c>
      <c r="E36" s="56">
        <v>23</v>
      </c>
      <c r="F36" s="55">
        <v>18</v>
      </c>
      <c r="G36" s="56">
        <v>35</v>
      </c>
      <c r="H36" s="57">
        <v>32</v>
      </c>
      <c r="I36" s="136">
        <v>24</v>
      </c>
      <c r="J36" s="137">
        <v>34</v>
      </c>
      <c r="K36" s="56">
        <v>24</v>
      </c>
      <c r="L36" s="55">
        <v>35</v>
      </c>
      <c r="M36" s="56">
        <v>21</v>
      </c>
      <c r="N36" s="140">
        <v>17</v>
      </c>
      <c r="O36" s="138">
        <v>518</v>
      </c>
      <c r="P36" s="137">
        <v>546</v>
      </c>
      <c r="Q36" s="56">
        <v>569</v>
      </c>
      <c r="R36" s="55">
        <v>587</v>
      </c>
      <c r="S36" s="56">
        <v>622</v>
      </c>
      <c r="T36" s="57">
        <v>654</v>
      </c>
      <c r="U36" s="137">
        <v>260</v>
      </c>
      <c r="V36" s="137">
        <v>294</v>
      </c>
      <c r="W36" s="56">
        <v>318</v>
      </c>
      <c r="X36" s="55">
        <v>353</v>
      </c>
      <c r="Y36" s="56">
        <v>374</v>
      </c>
      <c r="Z36" s="57">
        <v>391</v>
      </c>
      <c r="AA36" s="58">
        <f t="shared" si="4"/>
        <v>0.50193050193050193</v>
      </c>
      <c r="AB36" s="58">
        <f t="shared" si="4"/>
        <v>0.53846153846153844</v>
      </c>
      <c r="AC36" s="58">
        <f t="shared" si="4"/>
        <v>0.5588752196836555</v>
      </c>
      <c r="AD36" s="58">
        <f t="shared" si="4"/>
        <v>0.60136286201022149</v>
      </c>
      <c r="AE36" s="139">
        <f t="shared" si="2"/>
        <v>0.6012861736334405</v>
      </c>
      <c r="AF36" s="59">
        <f t="shared" si="2"/>
        <v>0.59785932721712542</v>
      </c>
    </row>
    <row r="37" spans="2:32" x14ac:dyDescent="0.25">
      <c r="B37" s="134" t="s">
        <v>63</v>
      </c>
      <c r="C37" s="62"/>
      <c r="D37" s="137">
        <v>11</v>
      </c>
      <c r="E37" s="56">
        <v>9</v>
      </c>
      <c r="F37" s="55">
        <v>7</v>
      </c>
      <c r="G37" s="56">
        <v>4</v>
      </c>
      <c r="H37" s="57">
        <v>7</v>
      </c>
      <c r="I37" s="145"/>
      <c r="J37" s="137">
        <v>0</v>
      </c>
      <c r="K37" s="56">
        <v>0</v>
      </c>
      <c r="L37" s="55">
        <v>0</v>
      </c>
      <c r="M37" s="56">
        <v>1</v>
      </c>
      <c r="N37" s="140">
        <v>0</v>
      </c>
      <c r="O37" s="63"/>
      <c r="P37" s="137">
        <v>11</v>
      </c>
      <c r="Q37" s="56">
        <v>20</v>
      </c>
      <c r="R37" s="55">
        <v>27</v>
      </c>
      <c r="S37" s="56">
        <v>31</v>
      </c>
      <c r="T37" s="57">
        <v>38</v>
      </c>
      <c r="U37" s="62"/>
      <c r="V37" s="137">
        <v>0</v>
      </c>
      <c r="W37" s="56">
        <v>0</v>
      </c>
      <c r="X37" s="55">
        <v>0</v>
      </c>
      <c r="Y37" s="56">
        <v>1</v>
      </c>
      <c r="Z37" s="57">
        <v>1</v>
      </c>
      <c r="AA37" s="64"/>
      <c r="AB37" s="64"/>
      <c r="AC37" s="64"/>
      <c r="AD37" s="64"/>
      <c r="AE37" s="139">
        <f t="shared" si="2"/>
        <v>3.2258064516129031E-2</v>
      </c>
      <c r="AF37" s="59">
        <f t="shared" si="2"/>
        <v>2.6315789473684209E-2</v>
      </c>
    </row>
    <row r="38" spans="2:32" x14ac:dyDescent="0.25">
      <c r="B38" s="134" t="s">
        <v>13</v>
      </c>
      <c r="C38" s="137">
        <v>46</v>
      </c>
      <c r="D38" s="137">
        <v>13</v>
      </c>
      <c r="E38" s="56">
        <v>48</v>
      </c>
      <c r="F38" s="55">
        <v>20</v>
      </c>
      <c r="G38" s="56">
        <v>85</v>
      </c>
      <c r="H38" s="57">
        <v>24</v>
      </c>
      <c r="I38" s="136">
        <v>14</v>
      </c>
      <c r="J38" s="137">
        <v>37</v>
      </c>
      <c r="K38" s="56">
        <v>28</v>
      </c>
      <c r="L38" s="55">
        <v>36</v>
      </c>
      <c r="M38" s="56">
        <v>18</v>
      </c>
      <c r="N38" s="140">
        <v>40</v>
      </c>
      <c r="O38" s="138">
        <v>1036</v>
      </c>
      <c r="P38" s="137">
        <v>1049</v>
      </c>
      <c r="Q38" s="56">
        <v>1097</v>
      </c>
      <c r="R38" s="55">
        <v>1117</v>
      </c>
      <c r="S38" s="56">
        <v>1202</v>
      </c>
      <c r="T38" s="57">
        <v>1226</v>
      </c>
      <c r="U38" s="137">
        <v>874</v>
      </c>
      <c r="V38" s="137">
        <v>911</v>
      </c>
      <c r="W38" s="56">
        <v>939</v>
      </c>
      <c r="X38" s="55">
        <v>975</v>
      </c>
      <c r="Y38" s="56">
        <v>993</v>
      </c>
      <c r="Z38" s="57">
        <v>1033</v>
      </c>
      <c r="AA38" s="58">
        <f t="shared" ref="AA38:AD54" si="5">U38/O38</f>
        <v>0.84362934362934361</v>
      </c>
      <c r="AB38" s="58">
        <f t="shared" si="5"/>
        <v>0.86844613918017155</v>
      </c>
      <c r="AC38" s="58">
        <f t="shared" si="5"/>
        <v>0.85597082953509573</v>
      </c>
      <c r="AD38" s="58">
        <f t="shared" si="5"/>
        <v>0.87287376902417191</v>
      </c>
      <c r="AE38" s="139">
        <f t="shared" si="2"/>
        <v>0.82612312811980038</v>
      </c>
      <c r="AF38" s="59">
        <f t="shared" si="2"/>
        <v>0.84257748776508967</v>
      </c>
    </row>
    <row r="39" spans="2:32" x14ac:dyDescent="0.25">
      <c r="B39" s="134" t="s">
        <v>14</v>
      </c>
      <c r="C39" s="137">
        <v>0</v>
      </c>
      <c r="D39" s="137">
        <v>0</v>
      </c>
      <c r="E39" s="56">
        <v>0</v>
      </c>
      <c r="F39" s="55">
        <v>0</v>
      </c>
      <c r="G39" s="56">
        <v>0</v>
      </c>
      <c r="H39" s="57">
        <v>0</v>
      </c>
      <c r="I39" s="136">
        <v>0</v>
      </c>
      <c r="J39" s="137">
        <v>0</v>
      </c>
      <c r="K39" s="56">
        <v>1</v>
      </c>
      <c r="L39" s="55">
        <v>1</v>
      </c>
      <c r="M39" s="56">
        <v>1</v>
      </c>
      <c r="N39" s="140">
        <v>0</v>
      </c>
      <c r="O39" s="138">
        <v>1336</v>
      </c>
      <c r="P39" s="137">
        <v>1336</v>
      </c>
      <c r="Q39" s="56">
        <v>1336</v>
      </c>
      <c r="R39" s="55">
        <v>1336</v>
      </c>
      <c r="S39" s="56">
        <v>1336</v>
      </c>
      <c r="T39" s="57">
        <v>1336</v>
      </c>
      <c r="U39" s="137">
        <v>911</v>
      </c>
      <c r="V39" s="137">
        <v>911</v>
      </c>
      <c r="W39" s="56">
        <v>912</v>
      </c>
      <c r="X39" s="55">
        <v>913</v>
      </c>
      <c r="Y39" s="56">
        <v>914</v>
      </c>
      <c r="Z39" s="57">
        <v>914</v>
      </c>
      <c r="AA39" s="58">
        <f t="shared" si="5"/>
        <v>0.68188622754491013</v>
      </c>
      <c r="AB39" s="58">
        <f t="shared" si="5"/>
        <v>0.68188622754491013</v>
      </c>
      <c r="AC39" s="58">
        <f t="shared" si="5"/>
        <v>0.68263473053892221</v>
      </c>
      <c r="AD39" s="58">
        <f t="shared" si="5"/>
        <v>0.68338323353293418</v>
      </c>
      <c r="AE39" s="139">
        <f t="shared" si="2"/>
        <v>0.68413173652694614</v>
      </c>
      <c r="AF39" s="59">
        <f t="shared" si="2"/>
        <v>0.68413173652694614</v>
      </c>
    </row>
    <row r="40" spans="2:32" x14ac:dyDescent="0.25">
      <c r="B40" s="134" t="s">
        <v>15</v>
      </c>
      <c r="C40" s="137">
        <v>31</v>
      </c>
      <c r="D40" s="137">
        <v>9</v>
      </c>
      <c r="E40" s="56">
        <v>33</v>
      </c>
      <c r="F40" s="55">
        <v>11</v>
      </c>
      <c r="G40" s="56">
        <v>45</v>
      </c>
      <c r="H40" s="57">
        <v>16</v>
      </c>
      <c r="I40" s="136">
        <v>13</v>
      </c>
      <c r="J40" s="137">
        <v>29</v>
      </c>
      <c r="K40" s="56">
        <v>8</v>
      </c>
      <c r="L40" s="55">
        <v>25</v>
      </c>
      <c r="M40" s="56">
        <v>16</v>
      </c>
      <c r="N40" s="140">
        <v>32</v>
      </c>
      <c r="O40" s="138">
        <v>2747</v>
      </c>
      <c r="P40" s="137">
        <v>2756</v>
      </c>
      <c r="Q40" s="56">
        <v>2789</v>
      </c>
      <c r="R40" s="55">
        <v>2800</v>
      </c>
      <c r="S40" s="56">
        <v>2845</v>
      </c>
      <c r="T40" s="57">
        <v>2861</v>
      </c>
      <c r="U40" s="137">
        <v>1791</v>
      </c>
      <c r="V40" s="137">
        <v>1820</v>
      </c>
      <c r="W40" s="56">
        <v>1828</v>
      </c>
      <c r="X40" s="55">
        <v>1853</v>
      </c>
      <c r="Y40" s="56">
        <v>1869</v>
      </c>
      <c r="Z40" s="57">
        <v>1901</v>
      </c>
      <c r="AA40" s="58">
        <f t="shared" si="5"/>
        <v>0.65198398252639245</v>
      </c>
      <c r="AB40" s="58">
        <f t="shared" si="5"/>
        <v>0.660377358490566</v>
      </c>
      <c r="AC40" s="58">
        <f t="shared" si="5"/>
        <v>0.65543205449982067</v>
      </c>
      <c r="AD40" s="58">
        <f t="shared" si="5"/>
        <v>0.66178571428571431</v>
      </c>
      <c r="AE40" s="139">
        <f t="shared" si="2"/>
        <v>0.65694200351493848</v>
      </c>
      <c r="AF40" s="59">
        <f t="shared" si="2"/>
        <v>0.66445298846557144</v>
      </c>
    </row>
    <row r="41" spans="2:32" x14ac:dyDescent="0.25">
      <c r="B41" s="134" t="s">
        <v>16</v>
      </c>
      <c r="C41" s="137">
        <v>0</v>
      </c>
      <c r="D41" s="137">
        <v>0</v>
      </c>
      <c r="E41" s="56">
        <v>0</v>
      </c>
      <c r="F41" s="55">
        <v>0</v>
      </c>
      <c r="G41" s="56">
        <v>0</v>
      </c>
      <c r="H41" s="57">
        <v>0</v>
      </c>
      <c r="I41" s="136">
        <v>1</v>
      </c>
      <c r="J41" s="137">
        <v>0</v>
      </c>
      <c r="K41" s="56">
        <v>3</v>
      </c>
      <c r="L41" s="55">
        <v>1</v>
      </c>
      <c r="M41" s="56">
        <v>0</v>
      </c>
      <c r="N41" s="140">
        <v>1</v>
      </c>
      <c r="O41" s="138">
        <v>1167</v>
      </c>
      <c r="P41" s="137">
        <v>1167</v>
      </c>
      <c r="Q41" s="56">
        <v>1167</v>
      </c>
      <c r="R41" s="55">
        <v>1167</v>
      </c>
      <c r="S41" s="56">
        <v>1167</v>
      </c>
      <c r="T41" s="57">
        <v>1167</v>
      </c>
      <c r="U41" s="137">
        <v>832</v>
      </c>
      <c r="V41" s="137">
        <v>832</v>
      </c>
      <c r="W41" s="56">
        <v>835</v>
      </c>
      <c r="X41" s="55">
        <v>836</v>
      </c>
      <c r="Y41" s="56">
        <v>836</v>
      </c>
      <c r="Z41" s="57">
        <v>837</v>
      </c>
      <c r="AA41" s="58">
        <f t="shared" si="5"/>
        <v>0.71293916023993142</v>
      </c>
      <c r="AB41" s="58">
        <f t="shared" si="5"/>
        <v>0.71293916023993142</v>
      </c>
      <c r="AC41" s="58">
        <f t="shared" si="5"/>
        <v>0.71550985432733505</v>
      </c>
      <c r="AD41" s="58">
        <f t="shared" si="5"/>
        <v>0.71636675235646963</v>
      </c>
      <c r="AE41" s="139">
        <f t="shared" si="2"/>
        <v>0.71636675235646963</v>
      </c>
      <c r="AF41" s="59">
        <f t="shared" si="2"/>
        <v>0.71722365038560409</v>
      </c>
    </row>
    <row r="42" spans="2:32" x14ac:dyDescent="0.25">
      <c r="B42" s="134" t="s">
        <v>43</v>
      </c>
      <c r="C42" s="137">
        <v>54</v>
      </c>
      <c r="D42" s="137">
        <v>8</v>
      </c>
      <c r="E42" s="56">
        <v>48</v>
      </c>
      <c r="F42" s="55">
        <v>17</v>
      </c>
      <c r="G42" s="56">
        <v>56</v>
      </c>
      <c r="H42" s="57">
        <v>6</v>
      </c>
      <c r="I42" s="142">
        <v>32</v>
      </c>
      <c r="J42" s="143">
        <v>21</v>
      </c>
      <c r="K42" s="56">
        <v>25</v>
      </c>
      <c r="L42" s="55">
        <v>25</v>
      </c>
      <c r="M42" s="56">
        <v>19</v>
      </c>
      <c r="N42" s="144">
        <v>25</v>
      </c>
      <c r="O42" s="138">
        <v>437</v>
      </c>
      <c r="P42" s="137">
        <v>445</v>
      </c>
      <c r="Q42" s="56">
        <v>493</v>
      </c>
      <c r="R42" s="55">
        <v>510</v>
      </c>
      <c r="S42" s="56">
        <v>566</v>
      </c>
      <c r="T42" s="57">
        <v>572</v>
      </c>
      <c r="U42" s="137">
        <v>290</v>
      </c>
      <c r="V42" s="137">
        <v>311</v>
      </c>
      <c r="W42" s="56">
        <v>336</v>
      </c>
      <c r="X42" s="55">
        <v>361</v>
      </c>
      <c r="Y42" s="56">
        <v>380</v>
      </c>
      <c r="Z42" s="57">
        <v>405</v>
      </c>
      <c r="AA42" s="58">
        <f t="shared" si="5"/>
        <v>0.66361556064073224</v>
      </c>
      <c r="AB42" s="58">
        <f t="shared" si="5"/>
        <v>0.69887640449438204</v>
      </c>
      <c r="AC42" s="58">
        <f t="shared" si="5"/>
        <v>0.68154158215010141</v>
      </c>
      <c r="AD42" s="58">
        <f t="shared" si="5"/>
        <v>0.707843137254902</v>
      </c>
      <c r="AE42" s="139">
        <f t="shared" si="2"/>
        <v>0.67137809187279152</v>
      </c>
      <c r="AF42" s="59">
        <f t="shared" si="2"/>
        <v>0.70804195804195802</v>
      </c>
    </row>
    <row r="43" spans="2:32" x14ac:dyDescent="0.25">
      <c r="B43" s="134" t="s">
        <v>56</v>
      </c>
      <c r="C43" s="137">
        <v>72</v>
      </c>
      <c r="D43" s="137">
        <v>23</v>
      </c>
      <c r="E43" s="56">
        <v>63</v>
      </c>
      <c r="F43" s="55">
        <v>9</v>
      </c>
      <c r="G43" s="56">
        <v>80</v>
      </c>
      <c r="H43" s="57">
        <v>4</v>
      </c>
      <c r="I43" s="142">
        <v>32</v>
      </c>
      <c r="J43" s="143">
        <v>26</v>
      </c>
      <c r="K43" s="56">
        <v>33</v>
      </c>
      <c r="L43" s="55">
        <v>48</v>
      </c>
      <c r="M43" s="56">
        <v>32</v>
      </c>
      <c r="N43" s="144">
        <v>37</v>
      </c>
      <c r="O43" s="138">
        <v>520</v>
      </c>
      <c r="P43" s="137">
        <v>543</v>
      </c>
      <c r="Q43" s="56">
        <v>606</v>
      </c>
      <c r="R43" s="55">
        <v>615</v>
      </c>
      <c r="S43" s="56">
        <v>695</v>
      </c>
      <c r="T43" s="57">
        <v>699</v>
      </c>
      <c r="U43" s="137">
        <v>364</v>
      </c>
      <c r="V43" s="137">
        <v>390</v>
      </c>
      <c r="W43" s="56">
        <v>423</v>
      </c>
      <c r="X43" s="55">
        <v>471</v>
      </c>
      <c r="Y43" s="56">
        <v>503</v>
      </c>
      <c r="Z43" s="57">
        <v>540</v>
      </c>
      <c r="AA43" s="58">
        <f t="shared" si="5"/>
        <v>0.7</v>
      </c>
      <c r="AB43" s="58">
        <f t="shared" si="5"/>
        <v>0.71823204419889508</v>
      </c>
      <c r="AC43" s="58">
        <f t="shared" si="5"/>
        <v>0.69801980198019797</v>
      </c>
      <c r="AD43" s="58">
        <f t="shared" si="5"/>
        <v>0.76585365853658538</v>
      </c>
      <c r="AE43" s="139">
        <f t="shared" si="2"/>
        <v>0.72374100719424461</v>
      </c>
      <c r="AF43" s="59">
        <f t="shared" si="2"/>
        <v>0.77253218884120167</v>
      </c>
    </row>
    <row r="44" spans="2:32" x14ac:dyDescent="0.25">
      <c r="B44" s="134" t="s">
        <v>17</v>
      </c>
      <c r="C44" s="137">
        <v>52</v>
      </c>
      <c r="D44" s="137">
        <v>3</v>
      </c>
      <c r="E44" s="56">
        <v>54</v>
      </c>
      <c r="F44" s="55">
        <v>3</v>
      </c>
      <c r="G44" s="56">
        <v>49</v>
      </c>
      <c r="H44" s="57">
        <v>2</v>
      </c>
      <c r="I44" s="136">
        <v>19</v>
      </c>
      <c r="J44" s="137">
        <v>15</v>
      </c>
      <c r="K44" s="56">
        <v>11</v>
      </c>
      <c r="L44" s="55">
        <v>38</v>
      </c>
      <c r="M44" s="56">
        <v>7</v>
      </c>
      <c r="N44" s="140">
        <v>33</v>
      </c>
      <c r="O44" s="138">
        <v>682</v>
      </c>
      <c r="P44" s="137">
        <v>685</v>
      </c>
      <c r="Q44" s="56">
        <v>739</v>
      </c>
      <c r="R44" s="55">
        <v>742</v>
      </c>
      <c r="S44" s="56">
        <v>791</v>
      </c>
      <c r="T44" s="57">
        <v>793</v>
      </c>
      <c r="U44" s="137">
        <v>429</v>
      </c>
      <c r="V44" s="137">
        <v>444</v>
      </c>
      <c r="W44" s="56">
        <v>455</v>
      </c>
      <c r="X44" s="55">
        <v>493</v>
      </c>
      <c r="Y44" s="56">
        <v>500</v>
      </c>
      <c r="Z44" s="57">
        <v>533</v>
      </c>
      <c r="AA44" s="58">
        <f t="shared" si="5"/>
        <v>0.62903225806451613</v>
      </c>
      <c r="AB44" s="58">
        <f t="shared" si="5"/>
        <v>0.64817518248175188</v>
      </c>
      <c r="AC44" s="58">
        <f t="shared" si="5"/>
        <v>0.61569688768606223</v>
      </c>
      <c r="AD44" s="58">
        <f t="shared" si="5"/>
        <v>0.66442048517520214</v>
      </c>
      <c r="AE44" s="139">
        <f t="shared" si="2"/>
        <v>0.63211125158027814</v>
      </c>
      <c r="AF44" s="59">
        <f t="shared" si="2"/>
        <v>0.67213114754098358</v>
      </c>
    </row>
    <row r="45" spans="2:32" x14ac:dyDescent="0.25">
      <c r="B45" s="134" t="s">
        <v>18</v>
      </c>
      <c r="C45" s="137">
        <v>34</v>
      </c>
      <c r="D45" s="137">
        <v>4</v>
      </c>
      <c r="E45" s="56">
        <v>22</v>
      </c>
      <c r="F45" s="55">
        <v>1</v>
      </c>
      <c r="G45" s="56">
        <v>20</v>
      </c>
      <c r="H45" s="57">
        <v>2</v>
      </c>
      <c r="I45" s="136">
        <v>20</v>
      </c>
      <c r="J45" s="137">
        <v>19</v>
      </c>
      <c r="K45" s="56">
        <v>16</v>
      </c>
      <c r="L45" s="55">
        <v>15</v>
      </c>
      <c r="M45" s="56">
        <v>17</v>
      </c>
      <c r="N45" s="140">
        <v>17</v>
      </c>
      <c r="O45" s="138">
        <v>1048</v>
      </c>
      <c r="P45" s="137">
        <v>1052</v>
      </c>
      <c r="Q45" s="56">
        <v>1074</v>
      </c>
      <c r="R45" s="55">
        <v>1075</v>
      </c>
      <c r="S45" s="56">
        <v>1095</v>
      </c>
      <c r="T45" s="57">
        <v>1097</v>
      </c>
      <c r="U45" s="143">
        <v>661</v>
      </c>
      <c r="V45" s="143">
        <v>680</v>
      </c>
      <c r="W45" s="56">
        <v>696</v>
      </c>
      <c r="X45" s="55">
        <v>711</v>
      </c>
      <c r="Y45" s="56">
        <v>728</v>
      </c>
      <c r="Z45" s="57">
        <v>745</v>
      </c>
      <c r="AA45" s="58">
        <f t="shared" si="5"/>
        <v>0.63072519083969469</v>
      </c>
      <c r="AB45" s="58">
        <f t="shared" si="5"/>
        <v>0.64638783269961975</v>
      </c>
      <c r="AC45" s="58">
        <f t="shared" si="5"/>
        <v>0.64804469273743015</v>
      </c>
      <c r="AD45" s="58">
        <f t="shared" si="5"/>
        <v>0.6613953488372093</v>
      </c>
      <c r="AE45" s="139">
        <f t="shared" si="2"/>
        <v>0.66484018264840183</v>
      </c>
      <c r="AF45" s="59">
        <f t="shared" si="2"/>
        <v>0.67912488605287147</v>
      </c>
    </row>
    <row r="46" spans="2:32" x14ac:dyDescent="0.25">
      <c r="B46" s="134" t="s">
        <v>19</v>
      </c>
      <c r="C46" s="137">
        <v>0</v>
      </c>
      <c r="D46" s="137">
        <v>0</v>
      </c>
      <c r="E46" s="56">
        <v>0</v>
      </c>
      <c r="F46" s="55">
        <v>0</v>
      </c>
      <c r="G46" s="56">
        <v>0</v>
      </c>
      <c r="H46" s="57">
        <v>0</v>
      </c>
      <c r="I46" s="136">
        <v>5</v>
      </c>
      <c r="J46" s="137">
        <v>10</v>
      </c>
      <c r="K46" s="56">
        <v>2</v>
      </c>
      <c r="L46" s="55">
        <v>0</v>
      </c>
      <c r="M46" s="56">
        <v>1</v>
      </c>
      <c r="N46" s="140">
        <v>0</v>
      </c>
      <c r="O46" s="138">
        <v>421</v>
      </c>
      <c r="P46" s="137">
        <v>421</v>
      </c>
      <c r="Q46" s="56">
        <v>421</v>
      </c>
      <c r="R46" s="55">
        <v>421</v>
      </c>
      <c r="S46" s="56">
        <v>421</v>
      </c>
      <c r="T46" s="57">
        <v>421</v>
      </c>
      <c r="U46" s="143">
        <v>255</v>
      </c>
      <c r="V46" s="143">
        <v>265</v>
      </c>
      <c r="W46" s="56">
        <v>267</v>
      </c>
      <c r="X46" s="55">
        <v>267</v>
      </c>
      <c r="Y46" s="56">
        <v>268</v>
      </c>
      <c r="Z46" s="57">
        <v>268</v>
      </c>
      <c r="AA46" s="58">
        <f t="shared" si="5"/>
        <v>0.60570071258907365</v>
      </c>
      <c r="AB46" s="58">
        <f t="shared" si="5"/>
        <v>0.62945368171021376</v>
      </c>
      <c r="AC46" s="58">
        <f t="shared" si="5"/>
        <v>0.63420427553444181</v>
      </c>
      <c r="AD46" s="58">
        <f t="shared" si="5"/>
        <v>0.63420427553444181</v>
      </c>
      <c r="AE46" s="139">
        <f t="shared" si="2"/>
        <v>0.63657957244655583</v>
      </c>
      <c r="AF46" s="59">
        <f t="shared" si="2"/>
        <v>0.63657957244655583</v>
      </c>
    </row>
    <row r="47" spans="2:32" x14ac:dyDescent="0.25">
      <c r="B47" s="134" t="s">
        <v>26</v>
      </c>
      <c r="C47" s="137">
        <v>53</v>
      </c>
      <c r="D47" s="137">
        <v>3</v>
      </c>
      <c r="E47" s="56">
        <v>34</v>
      </c>
      <c r="F47" s="55">
        <v>1</v>
      </c>
      <c r="G47" s="56">
        <v>32</v>
      </c>
      <c r="H47" s="57">
        <v>1</v>
      </c>
      <c r="I47" s="142">
        <v>9</v>
      </c>
      <c r="J47" s="143">
        <v>12</v>
      </c>
      <c r="K47" s="56">
        <v>8</v>
      </c>
      <c r="L47" s="55">
        <v>10</v>
      </c>
      <c r="M47" s="56">
        <v>4</v>
      </c>
      <c r="N47" s="144">
        <v>16</v>
      </c>
      <c r="O47" s="138">
        <v>498</v>
      </c>
      <c r="P47" s="137">
        <v>501</v>
      </c>
      <c r="Q47" s="56">
        <v>535</v>
      </c>
      <c r="R47" s="55">
        <v>536</v>
      </c>
      <c r="S47" s="56">
        <v>568</v>
      </c>
      <c r="T47" s="57">
        <v>569</v>
      </c>
      <c r="U47" s="137">
        <v>266</v>
      </c>
      <c r="V47" s="137">
        <v>278</v>
      </c>
      <c r="W47" s="56">
        <v>286</v>
      </c>
      <c r="X47" s="55">
        <v>296</v>
      </c>
      <c r="Y47" s="56">
        <v>300</v>
      </c>
      <c r="Z47" s="57">
        <v>316</v>
      </c>
      <c r="AA47" s="58">
        <f t="shared" si="5"/>
        <v>0.53413654618473894</v>
      </c>
      <c r="AB47" s="58">
        <f t="shared" si="5"/>
        <v>0.55489021956087825</v>
      </c>
      <c r="AC47" s="58">
        <f t="shared" si="5"/>
        <v>0.53457943925233642</v>
      </c>
      <c r="AD47" s="58">
        <f t="shared" si="5"/>
        <v>0.55223880597014929</v>
      </c>
      <c r="AE47" s="139">
        <f t="shared" si="2"/>
        <v>0.528169014084507</v>
      </c>
      <c r="AF47" s="59">
        <f t="shared" si="2"/>
        <v>0.55536028119507908</v>
      </c>
    </row>
    <row r="48" spans="2:32" x14ac:dyDescent="0.25">
      <c r="B48" s="134" t="s">
        <v>57</v>
      </c>
      <c r="C48" s="137">
        <v>32</v>
      </c>
      <c r="D48" s="137">
        <v>4</v>
      </c>
      <c r="E48" s="56">
        <v>44</v>
      </c>
      <c r="F48" s="55">
        <v>6</v>
      </c>
      <c r="G48" s="56">
        <v>28</v>
      </c>
      <c r="H48" s="57">
        <v>1</v>
      </c>
      <c r="I48" s="142">
        <v>10</v>
      </c>
      <c r="J48" s="143">
        <v>13</v>
      </c>
      <c r="K48" s="56">
        <v>6</v>
      </c>
      <c r="L48" s="55">
        <v>6</v>
      </c>
      <c r="M48" s="56">
        <v>6</v>
      </c>
      <c r="N48" s="144">
        <v>12</v>
      </c>
      <c r="O48" s="138">
        <v>117</v>
      </c>
      <c r="P48" s="137">
        <v>121</v>
      </c>
      <c r="Q48" s="56">
        <v>165</v>
      </c>
      <c r="R48" s="55">
        <v>171</v>
      </c>
      <c r="S48" s="56">
        <v>199</v>
      </c>
      <c r="T48" s="57">
        <v>200</v>
      </c>
      <c r="U48" s="137">
        <v>31</v>
      </c>
      <c r="V48" s="137">
        <v>44</v>
      </c>
      <c r="W48" s="56">
        <v>50</v>
      </c>
      <c r="X48" s="55">
        <v>56</v>
      </c>
      <c r="Y48" s="56">
        <v>62</v>
      </c>
      <c r="Z48" s="57">
        <v>74</v>
      </c>
      <c r="AA48" s="58">
        <f t="shared" si="5"/>
        <v>0.26495726495726496</v>
      </c>
      <c r="AB48" s="58">
        <f t="shared" si="5"/>
        <v>0.36363636363636365</v>
      </c>
      <c r="AC48" s="58">
        <f t="shared" si="5"/>
        <v>0.30303030303030304</v>
      </c>
      <c r="AD48" s="58">
        <f t="shared" si="5"/>
        <v>0.32748538011695905</v>
      </c>
      <c r="AE48" s="139">
        <f t="shared" si="2"/>
        <v>0.31155778894472363</v>
      </c>
      <c r="AF48" s="59">
        <f t="shared" si="2"/>
        <v>0.37</v>
      </c>
    </row>
    <row r="49" spans="1:32" x14ac:dyDescent="0.25">
      <c r="B49" s="134" t="s">
        <v>27</v>
      </c>
      <c r="C49" s="137">
        <v>15</v>
      </c>
      <c r="D49" s="137">
        <v>4</v>
      </c>
      <c r="E49" s="56">
        <v>13</v>
      </c>
      <c r="F49" s="55">
        <v>0</v>
      </c>
      <c r="G49" s="56">
        <v>18</v>
      </c>
      <c r="H49" s="57">
        <v>0</v>
      </c>
      <c r="I49" s="142">
        <v>5</v>
      </c>
      <c r="J49" s="143">
        <v>10</v>
      </c>
      <c r="K49" s="56">
        <v>6</v>
      </c>
      <c r="L49" s="55">
        <v>5</v>
      </c>
      <c r="M49" s="56">
        <v>5</v>
      </c>
      <c r="N49" s="144">
        <v>13</v>
      </c>
      <c r="O49" s="138">
        <v>236</v>
      </c>
      <c r="P49" s="137">
        <v>240</v>
      </c>
      <c r="Q49" s="56">
        <v>253</v>
      </c>
      <c r="R49" s="55">
        <v>253</v>
      </c>
      <c r="S49" s="56">
        <v>271</v>
      </c>
      <c r="T49" s="57">
        <v>271</v>
      </c>
      <c r="U49" s="137">
        <v>194</v>
      </c>
      <c r="V49" s="137">
        <v>204</v>
      </c>
      <c r="W49" s="56">
        <v>210</v>
      </c>
      <c r="X49" s="55">
        <v>215</v>
      </c>
      <c r="Y49" s="56">
        <v>220</v>
      </c>
      <c r="Z49" s="57">
        <v>233</v>
      </c>
      <c r="AA49" s="58">
        <f t="shared" si="5"/>
        <v>0.82203389830508478</v>
      </c>
      <c r="AB49" s="58">
        <f t="shared" si="5"/>
        <v>0.85</v>
      </c>
      <c r="AC49" s="58">
        <f t="shared" si="5"/>
        <v>0.83003952569169959</v>
      </c>
      <c r="AD49" s="58">
        <f t="shared" si="5"/>
        <v>0.84980237154150196</v>
      </c>
      <c r="AE49" s="139">
        <f t="shared" si="2"/>
        <v>0.81180811808118081</v>
      </c>
      <c r="AF49" s="59">
        <f t="shared" si="2"/>
        <v>0.85977859778597787</v>
      </c>
    </row>
    <row r="50" spans="1:32" x14ac:dyDescent="0.25">
      <c r="B50" s="147" t="s">
        <v>30</v>
      </c>
      <c r="C50" s="137">
        <v>10</v>
      </c>
      <c r="D50" s="137">
        <v>2</v>
      </c>
      <c r="E50" s="56">
        <v>14</v>
      </c>
      <c r="F50" s="55">
        <v>2</v>
      </c>
      <c r="G50" s="56">
        <v>23</v>
      </c>
      <c r="H50" s="57">
        <v>0</v>
      </c>
      <c r="I50" s="148">
        <v>2</v>
      </c>
      <c r="J50" s="149">
        <v>1</v>
      </c>
      <c r="K50" s="80">
        <v>6</v>
      </c>
      <c r="L50" s="79">
        <v>6</v>
      </c>
      <c r="M50" s="80">
        <v>2</v>
      </c>
      <c r="N50" s="144">
        <v>10</v>
      </c>
      <c r="O50" s="150">
        <v>182</v>
      </c>
      <c r="P50" s="151">
        <v>184</v>
      </c>
      <c r="Q50" s="73">
        <v>198</v>
      </c>
      <c r="R50" s="72">
        <v>200</v>
      </c>
      <c r="S50" s="73">
        <v>223</v>
      </c>
      <c r="T50" s="74">
        <v>223</v>
      </c>
      <c r="U50" s="151">
        <v>130</v>
      </c>
      <c r="V50" s="151">
        <v>131</v>
      </c>
      <c r="W50" s="73">
        <v>137</v>
      </c>
      <c r="X50" s="72">
        <v>143</v>
      </c>
      <c r="Y50" s="73">
        <v>145</v>
      </c>
      <c r="Z50" s="74">
        <v>155</v>
      </c>
      <c r="AA50" s="58">
        <f t="shared" si="5"/>
        <v>0.7142857142857143</v>
      </c>
      <c r="AB50" s="58">
        <f t="shared" si="5"/>
        <v>0.71195652173913049</v>
      </c>
      <c r="AC50" s="58">
        <f t="shared" si="5"/>
        <v>0.69191919191919193</v>
      </c>
      <c r="AD50" s="58">
        <f t="shared" si="5"/>
        <v>0.71499999999999997</v>
      </c>
      <c r="AE50" s="139">
        <f t="shared" si="2"/>
        <v>0.65022421524663676</v>
      </c>
      <c r="AF50" s="59">
        <f t="shared" si="2"/>
        <v>0.69506726457399104</v>
      </c>
    </row>
    <row r="51" spans="1:32" x14ac:dyDescent="0.25">
      <c r="B51" s="134" t="s">
        <v>38</v>
      </c>
      <c r="C51" s="137">
        <v>0</v>
      </c>
      <c r="D51" s="137">
        <v>0</v>
      </c>
      <c r="E51" s="56">
        <v>0</v>
      </c>
      <c r="F51" s="55">
        <v>0</v>
      </c>
      <c r="G51" s="56">
        <v>0</v>
      </c>
      <c r="H51" s="57">
        <v>0</v>
      </c>
      <c r="I51" s="142">
        <v>12</v>
      </c>
      <c r="J51" s="143">
        <v>3</v>
      </c>
      <c r="K51" s="56">
        <v>2</v>
      </c>
      <c r="L51" s="55">
        <v>2</v>
      </c>
      <c r="M51" s="56">
        <v>2</v>
      </c>
      <c r="N51" s="144">
        <v>1</v>
      </c>
      <c r="O51" s="138">
        <v>156</v>
      </c>
      <c r="P51" s="137">
        <v>156</v>
      </c>
      <c r="Q51" s="56">
        <v>156</v>
      </c>
      <c r="R51" s="55">
        <v>156</v>
      </c>
      <c r="S51" s="56">
        <v>156</v>
      </c>
      <c r="T51" s="57">
        <v>156</v>
      </c>
      <c r="U51" s="137">
        <v>146</v>
      </c>
      <c r="V51" s="137">
        <v>149</v>
      </c>
      <c r="W51" s="56">
        <v>151</v>
      </c>
      <c r="X51" s="55">
        <v>153</v>
      </c>
      <c r="Y51" s="56">
        <v>155</v>
      </c>
      <c r="Z51" s="57">
        <v>156</v>
      </c>
      <c r="AA51" s="58">
        <f t="shared" si="5"/>
        <v>0.9358974358974359</v>
      </c>
      <c r="AB51" s="58">
        <f t="shared" si="5"/>
        <v>0.95512820512820518</v>
      </c>
      <c r="AC51" s="58">
        <f t="shared" si="5"/>
        <v>0.96794871794871795</v>
      </c>
      <c r="AD51" s="58">
        <f t="shared" si="5"/>
        <v>0.98076923076923073</v>
      </c>
      <c r="AE51" s="139">
        <f t="shared" si="2"/>
        <v>0.99358974358974361</v>
      </c>
      <c r="AF51" s="59">
        <f t="shared" si="2"/>
        <v>1</v>
      </c>
    </row>
    <row r="52" spans="1:32" x14ac:dyDescent="0.25">
      <c r="B52" s="134" t="s">
        <v>59</v>
      </c>
      <c r="C52" s="137">
        <v>34</v>
      </c>
      <c r="D52" s="137">
        <v>1</v>
      </c>
      <c r="E52" s="56">
        <v>26</v>
      </c>
      <c r="F52" s="55">
        <v>9</v>
      </c>
      <c r="G52" s="56">
        <v>30</v>
      </c>
      <c r="H52" s="57">
        <v>5</v>
      </c>
      <c r="I52" s="142">
        <v>10</v>
      </c>
      <c r="J52" s="143">
        <v>15</v>
      </c>
      <c r="K52" s="56">
        <v>0</v>
      </c>
      <c r="L52" s="55">
        <v>23</v>
      </c>
      <c r="M52" s="56">
        <v>9</v>
      </c>
      <c r="N52" s="144">
        <v>5</v>
      </c>
      <c r="O52" s="56">
        <v>76</v>
      </c>
      <c r="P52" s="55">
        <v>77</v>
      </c>
      <c r="Q52" s="56">
        <v>103</v>
      </c>
      <c r="R52" s="55">
        <v>112</v>
      </c>
      <c r="S52" s="56">
        <v>142</v>
      </c>
      <c r="T52" s="57">
        <v>147</v>
      </c>
      <c r="U52" s="55">
        <v>28</v>
      </c>
      <c r="V52" s="55">
        <v>43</v>
      </c>
      <c r="W52" s="56">
        <v>43</v>
      </c>
      <c r="X52" s="55">
        <v>66</v>
      </c>
      <c r="Y52" s="56">
        <v>75</v>
      </c>
      <c r="Z52" s="57">
        <v>80</v>
      </c>
      <c r="AA52" s="146">
        <f t="shared" si="5"/>
        <v>0.36842105263157893</v>
      </c>
      <c r="AB52" s="146">
        <f t="shared" si="5"/>
        <v>0.55844155844155841</v>
      </c>
      <c r="AC52" s="146">
        <f t="shared" si="5"/>
        <v>0.41747572815533979</v>
      </c>
      <c r="AD52" s="146">
        <f t="shared" si="5"/>
        <v>0.5892857142857143</v>
      </c>
      <c r="AE52" s="139">
        <f t="shared" si="2"/>
        <v>0.528169014084507</v>
      </c>
      <c r="AF52" s="59">
        <f t="shared" si="2"/>
        <v>0.54421768707482998</v>
      </c>
    </row>
    <row r="53" spans="1:32" ht="14.25" thickBot="1" x14ac:dyDescent="0.3">
      <c r="B53" s="152" t="s">
        <v>39</v>
      </c>
      <c r="C53" s="153">
        <v>34</v>
      </c>
      <c r="D53" s="153">
        <v>0</v>
      </c>
      <c r="E53" s="154">
        <v>34</v>
      </c>
      <c r="F53" s="155">
        <v>2</v>
      </c>
      <c r="G53" s="154">
        <v>25</v>
      </c>
      <c r="H53" s="156">
        <v>1</v>
      </c>
      <c r="I53" s="157">
        <v>22</v>
      </c>
      <c r="J53" s="158">
        <v>18</v>
      </c>
      <c r="K53" s="154">
        <v>11</v>
      </c>
      <c r="L53" s="155">
        <v>14</v>
      </c>
      <c r="M53" s="154">
        <v>13</v>
      </c>
      <c r="N53" s="159">
        <v>18</v>
      </c>
      <c r="O53" s="160">
        <v>325</v>
      </c>
      <c r="P53" s="153">
        <v>325</v>
      </c>
      <c r="Q53" s="154">
        <v>359</v>
      </c>
      <c r="R53" s="155">
        <v>361</v>
      </c>
      <c r="S53" s="154">
        <v>386</v>
      </c>
      <c r="T53" s="156">
        <v>387</v>
      </c>
      <c r="U53" s="153">
        <v>258</v>
      </c>
      <c r="V53" s="153">
        <v>276</v>
      </c>
      <c r="W53" s="154">
        <v>287</v>
      </c>
      <c r="X53" s="155">
        <v>301</v>
      </c>
      <c r="Y53" s="154">
        <v>314</v>
      </c>
      <c r="Z53" s="156">
        <v>332</v>
      </c>
      <c r="AA53" s="161">
        <f t="shared" si="5"/>
        <v>0.79384615384615387</v>
      </c>
      <c r="AB53" s="162">
        <f t="shared" si="5"/>
        <v>0.84923076923076923</v>
      </c>
      <c r="AC53" s="162">
        <f t="shared" si="5"/>
        <v>0.79944289693593318</v>
      </c>
      <c r="AD53" s="162">
        <f t="shared" si="5"/>
        <v>0.83379501385041555</v>
      </c>
      <c r="AE53" s="139">
        <f t="shared" si="2"/>
        <v>0.81347150259067358</v>
      </c>
      <c r="AF53" s="59">
        <f t="shared" si="2"/>
        <v>0.8578811369509044</v>
      </c>
    </row>
    <row r="54" spans="1:32" ht="23.25" customHeight="1" thickBot="1" x14ac:dyDescent="0.3">
      <c r="B54" s="163" t="s">
        <v>0</v>
      </c>
      <c r="C54" s="107">
        <f t="shared" ref="C54:S54" si="6">SUM(C13:C53)</f>
        <v>967</v>
      </c>
      <c r="D54" s="85">
        <f t="shared" si="6"/>
        <v>359</v>
      </c>
      <c r="E54" s="85">
        <f t="shared" si="6"/>
        <v>864</v>
      </c>
      <c r="F54" s="85">
        <f t="shared" si="6"/>
        <v>382</v>
      </c>
      <c r="G54" s="85">
        <f t="shared" si="6"/>
        <v>964</v>
      </c>
      <c r="H54" s="86">
        <f t="shared" si="6"/>
        <v>415</v>
      </c>
      <c r="I54" s="105">
        <f t="shared" si="6"/>
        <v>452</v>
      </c>
      <c r="J54" s="85">
        <f t="shared" si="6"/>
        <v>515</v>
      </c>
      <c r="K54" s="85">
        <f t="shared" si="6"/>
        <v>428</v>
      </c>
      <c r="L54" s="85">
        <f t="shared" si="6"/>
        <v>545</v>
      </c>
      <c r="M54" s="85">
        <f t="shared" si="6"/>
        <v>382</v>
      </c>
      <c r="N54" s="86">
        <f t="shared" si="6"/>
        <v>629</v>
      </c>
      <c r="O54" s="164">
        <f t="shared" si="6"/>
        <v>26523</v>
      </c>
      <c r="P54" s="85">
        <f t="shared" si="6"/>
        <v>26882</v>
      </c>
      <c r="Q54" s="85">
        <f t="shared" si="6"/>
        <v>27746</v>
      </c>
      <c r="R54" s="85">
        <f t="shared" si="6"/>
        <v>28128</v>
      </c>
      <c r="S54" s="85">
        <f t="shared" si="6"/>
        <v>29092</v>
      </c>
      <c r="T54" s="86">
        <f t="shared" ref="T54:Z54" si="7">SUM(T13:T53)</f>
        <v>29507</v>
      </c>
      <c r="U54" s="85">
        <f t="shared" si="7"/>
        <v>18799</v>
      </c>
      <c r="V54" s="85">
        <f t="shared" si="7"/>
        <v>19314</v>
      </c>
      <c r="W54" s="85">
        <f t="shared" si="7"/>
        <v>19742</v>
      </c>
      <c r="X54" s="85">
        <f t="shared" si="7"/>
        <v>20287</v>
      </c>
      <c r="Y54" s="85">
        <f t="shared" si="7"/>
        <v>20669</v>
      </c>
      <c r="Z54" s="86">
        <f t="shared" si="7"/>
        <v>21298</v>
      </c>
      <c r="AA54" s="88">
        <f t="shared" si="5"/>
        <v>0.70878105794970403</v>
      </c>
      <c r="AB54" s="88">
        <f t="shared" si="5"/>
        <v>0.71847332787739004</v>
      </c>
      <c r="AC54" s="88">
        <f t="shared" si="5"/>
        <v>0.71152598572767245</v>
      </c>
      <c r="AD54" s="89">
        <f t="shared" si="5"/>
        <v>0.72123862343572243</v>
      </c>
      <c r="AE54" s="165">
        <f t="shared" si="2"/>
        <v>0.71047023236628626</v>
      </c>
      <c r="AF54" s="89">
        <f t="shared" si="2"/>
        <v>0.72179482834581621</v>
      </c>
    </row>
    <row r="55" spans="1:32" x14ac:dyDescent="0.25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7"/>
      <c r="AB55" s="167"/>
      <c r="AC55" s="167"/>
      <c r="AD55" s="167"/>
      <c r="AE55" s="167"/>
      <c r="AF55" s="167"/>
    </row>
    <row r="56" spans="1:32" x14ac:dyDescent="0.25">
      <c r="A56" s="5" t="s">
        <v>85</v>
      </c>
    </row>
    <row r="57" spans="1:32" ht="6" customHeight="1" thickBot="1" x14ac:dyDescent="0.3"/>
    <row r="58" spans="1:32" x14ac:dyDescent="0.25">
      <c r="B58" s="168" t="s">
        <v>66</v>
      </c>
      <c r="C58" s="115" t="s">
        <v>67</v>
      </c>
      <c r="D58" s="116"/>
      <c r="E58" s="116"/>
      <c r="F58" s="116"/>
      <c r="G58" s="116"/>
      <c r="H58" s="117"/>
      <c r="I58" s="115" t="s">
        <v>68</v>
      </c>
      <c r="J58" s="116"/>
      <c r="K58" s="116"/>
      <c r="L58" s="116"/>
      <c r="M58" s="116"/>
      <c r="N58" s="117"/>
      <c r="O58" s="115" t="s">
        <v>69</v>
      </c>
      <c r="P58" s="116"/>
      <c r="Q58" s="116"/>
      <c r="R58" s="116"/>
      <c r="S58" s="116"/>
      <c r="T58" s="117"/>
      <c r="U58" s="115" t="s">
        <v>70</v>
      </c>
      <c r="V58" s="116"/>
      <c r="W58" s="116"/>
      <c r="X58" s="116"/>
      <c r="Y58" s="116"/>
      <c r="Z58" s="117"/>
      <c r="AA58" s="115" t="s">
        <v>31</v>
      </c>
      <c r="AB58" s="116"/>
      <c r="AC58" s="116"/>
      <c r="AD58" s="116"/>
      <c r="AE58" s="116"/>
      <c r="AF58" s="117"/>
    </row>
    <row r="59" spans="1:32" s="47" customFormat="1" thickBot="1" x14ac:dyDescent="0.25">
      <c r="A59" s="39"/>
      <c r="B59" s="169"/>
      <c r="C59" s="170" t="s">
        <v>71</v>
      </c>
      <c r="D59" s="171" t="s">
        <v>72</v>
      </c>
      <c r="E59" s="123" t="s">
        <v>73</v>
      </c>
      <c r="F59" s="171" t="s">
        <v>79</v>
      </c>
      <c r="G59" s="123" t="s">
        <v>89</v>
      </c>
      <c r="H59" s="124" t="s">
        <v>90</v>
      </c>
      <c r="I59" s="171" t="s">
        <v>71</v>
      </c>
      <c r="J59" s="171" t="s">
        <v>72</v>
      </c>
      <c r="K59" s="123" t="s">
        <v>73</v>
      </c>
      <c r="L59" s="171" t="s">
        <v>79</v>
      </c>
      <c r="M59" s="123" t="s">
        <v>89</v>
      </c>
      <c r="N59" s="124" t="s">
        <v>90</v>
      </c>
      <c r="O59" s="170" t="s">
        <v>71</v>
      </c>
      <c r="P59" s="171" t="s">
        <v>72</v>
      </c>
      <c r="Q59" s="123" t="s">
        <v>73</v>
      </c>
      <c r="R59" s="171" t="s">
        <v>79</v>
      </c>
      <c r="S59" s="123" t="s">
        <v>89</v>
      </c>
      <c r="T59" s="124" t="s">
        <v>90</v>
      </c>
      <c r="U59" s="171" t="s">
        <v>71</v>
      </c>
      <c r="V59" s="171" t="s">
        <v>72</v>
      </c>
      <c r="W59" s="123" t="s">
        <v>73</v>
      </c>
      <c r="X59" s="171" t="s">
        <v>79</v>
      </c>
      <c r="Y59" s="123" t="s">
        <v>89</v>
      </c>
      <c r="Z59" s="124" t="s">
        <v>90</v>
      </c>
      <c r="AA59" s="171" t="s">
        <v>71</v>
      </c>
      <c r="AB59" s="171" t="s">
        <v>72</v>
      </c>
      <c r="AC59" s="123" t="s">
        <v>73</v>
      </c>
      <c r="AD59" s="172" t="s">
        <v>79</v>
      </c>
      <c r="AE59" s="123" t="s">
        <v>89</v>
      </c>
      <c r="AF59" s="172" t="s">
        <v>90</v>
      </c>
    </row>
    <row r="60" spans="1:32" x14ac:dyDescent="0.25">
      <c r="B60" s="173" t="s">
        <v>44</v>
      </c>
      <c r="C60" s="129">
        <v>0</v>
      </c>
      <c r="D60" s="130">
        <v>0</v>
      </c>
      <c r="E60" s="50">
        <v>0</v>
      </c>
      <c r="F60" s="130">
        <v>0</v>
      </c>
      <c r="G60" s="50">
        <v>0</v>
      </c>
      <c r="H60" s="174">
        <v>0</v>
      </c>
      <c r="I60" s="130">
        <v>0</v>
      </c>
      <c r="J60" s="130">
        <v>0</v>
      </c>
      <c r="K60" s="50">
        <v>0</v>
      </c>
      <c r="L60" s="130">
        <v>1</v>
      </c>
      <c r="M60" s="50">
        <v>0</v>
      </c>
      <c r="N60" s="174">
        <v>1</v>
      </c>
      <c r="O60" s="129">
        <v>57</v>
      </c>
      <c r="P60" s="130">
        <v>57</v>
      </c>
      <c r="Q60" s="132">
        <v>57</v>
      </c>
      <c r="R60" s="130">
        <v>57</v>
      </c>
      <c r="S60" s="132">
        <v>57</v>
      </c>
      <c r="T60" s="174">
        <v>57</v>
      </c>
      <c r="U60" s="130">
        <v>23</v>
      </c>
      <c r="V60" s="130">
        <v>23</v>
      </c>
      <c r="W60" s="132">
        <v>23</v>
      </c>
      <c r="X60" s="130">
        <v>24</v>
      </c>
      <c r="Y60" s="132">
        <v>24</v>
      </c>
      <c r="Z60" s="174">
        <v>25</v>
      </c>
      <c r="AA60" s="52">
        <f t="shared" ref="AA60:AD64" si="8">U60/O60</f>
        <v>0.40350877192982454</v>
      </c>
      <c r="AB60" s="52">
        <f t="shared" si="8"/>
        <v>0.40350877192982454</v>
      </c>
      <c r="AC60" s="52">
        <f t="shared" si="8"/>
        <v>0.40350877192982454</v>
      </c>
      <c r="AD60" s="52">
        <f t="shared" si="8"/>
        <v>0.42105263157894735</v>
      </c>
      <c r="AE60" s="52">
        <f t="shared" ref="AE60:AF64" si="9">IFERROR(Y60/S60,"")</f>
        <v>0.42105263157894735</v>
      </c>
      <c r="AF60" s="53">
        <f t="shared" si="9"/>
        <v>0.43859649122807015</v>
      </c>
    </row>
    <row r="61" spans="1:32" x14ac:dyDescent="0.25">
      <c r="B61" s="175" t="s">
        <v>74</v>
      </c>
      <c r="C61" s="136">
        <v>0</v>
      </c>
      <c r="D61" s="137">
        <v>0</v>
      </c>
      <c r="E61" s="56">
        <v>0</v>
      </c>
      <c r="F61" s="137">
        <v>0</v>
      </c>
      <c r="G61" s="56">
        <v>0</v>
      </c>
      <c r="H61" s="176">
        <v>0</v>
      </c>
      <c r="I61" s="137">
        <v>0</v>
      </c>
      <c r="J61" s="137">
        <v>0</v>
      </c>
      <c r="K61" s="56">
        <v>1</v>
      </c>
      <c r="L61" s="137">
        <v>0</v>
      </c>
      <c r="M61" s="56">
        <v>0</v>
      </c>
      <c r="N61" s="176">
        <v>0</v>
      </c>
      <c r="O61" s="136">
        <v>21</v>
      </c>
      <c r="P61" s="137">
        <v>21</v>
      </c>
      <c r="Q61" s="138">
        <v>21</v>
      </c>
      <c r="R61" s="137">
        <v>21</v>
      </c>
      <c r="S61" s="138">
        <v>21</v>
      </c>
      <c r="T61" s="176">
        <v>21</v>
      </c>
      <c r="U61" s="137">
        <v>7</v>
      </c>
      <c r="V61" s="137">
        <v>7</v>
      </c>
      <c r="W61" s="138">
        <v>8</v>
      </c>
      <c r="X61" s="137">
        <v>8</v>
      </c>
      <c r="Y61" s="138">
        <v>8</v>
      </c>
      <c r="Z61" s="176">
        <v>8</v>
      </c>
      <c r="AA61" s="58">
        <f t="shared" si="8"/>
        <v>0.33333333333333331</v>
      </c>
      <c r="AB61" s="58">
        <f t="shared" si="8"/>
        <v>0.33333333333333331</v>
      </c>
      <c r="AC61" s="58">
        <f t="shared" si="8"/>
        <v>0.38095238095238093</v>
      </c>
      <c r="AD61" s="58">
        <f t="shared" si="8"/>
        <v>0.38095238095238093</v>
      </c>
      <c r="AE61" s="58">
        <f t="shared" si="9"/>
        <v>0.38095238095238093</v>
      </c>
      <c r="AF61" s="59">
        <f t="shared" si="9"/>
        <v>0.38095238095238093</v>
      </c>
    </row>
    <row r="62" spans="1:32" x14ac:dyDescent="0.25">
      <c r="B62" s="175" t="s">
        <v>45</v>
      </c>
      <c r="C62" s="136">
        <v>0</v>
      </c>
      <c r="D62" s="137">
        <v>0</v>
      </c>
      <c r="E62" s="56">
        <v>0</v>
      </c>
      <c r="F62" s="137">
        <v>0</v>
      </c>
      <c r="G62" s="56">
        <v>0</v>
      </c>
      <c r="H62" s="176">
        <v>0</v>
      </c>
      <c r="I62" s="137">
        <v>0</v>
      </c>
      <c r="J62" s="137">
        <v>0</v>
      </c>
      <c r="K62" s="56">
        <v>0</v>
      </c>
      <c r="L62" s="137">
        <v>0</v>
      </c>
      <c r="M62" s="56">
        <v>0</v>
      </c>
      <c r="N62" s="176">
        <v>4</v>
      </c>
      <c r="O62" s="136">
        <v>201</v>
      </c>
      <c r="P62" s="137">
        <v>201</v>
      </c>
      <c r="Q62" s="138">
        <v>201</v>
      </c>
      <c r="R62" s="137">
        <v>201</v>
      </c>
      <c r="S62" s="138">
        <v>201</v>
      </c>
      <c r="T62" s="176">
        <v>201</v>
      </c>
      <c r="U62" s="137">
        <v>64</v>
      </c>
      <c r="V62" s="137">
        <v>64</v>
      </c>
      <c r="W62" s="138">
        <v>64</v>
      </c>
      <c r="X62" s="137">
        <v>64</v>
      </c>
      <c r="Y62" s="138">
        <v>64</v>
      </c>
      <c r="Z62" s="176">
        <v>68</v>
      </c>
      <c r="AA62" s="58">
        <f t="shared" si="8"/>
        <v>0.31840796019900497</v>
      </c>
      <c r="AB62" s="58">
        <f t="shared" si="8"/>
        <v>0.31840796019900497</v>
      </c>
      <c r="AC62" s="58">
        <f t="shared" si="8"/>
        <v>0.31840796019900497</v>
      </c>
      <c r="AD62" s="58">
        <f t="shared" si="8"/>
        <v>0.31840796019900497</v>
      </c>
      <c r="AE62" s="58">
        <f t="shared" si="9"/>
        <v>0.31840796019900497</v>
      </c>
      <c r="AF62" s="59">
        <f t="shared" si="9"/>
        <v>0.3383084577114428</v>
      </c>
    </row>
    <row r="63" spans="1:32" ht="14.25" thickBot="1" x14ac:dyDescent="0.3">
      <c r="B63" s="177" t="s">
        <v>46</v>
      </c>
      <c r="C63" s="136">
        <v>0</v>
      </c>
      <c r="D63" s="178">
        <v>0</v>
      </c>
      <c r="E63" s="56">
        <v>0</v>
      </c>
      <c r="F63" s="178">
        <v>0</v>
      </c>
      <c r="G63" s="56">
        <v>0</v>
      </c>
      <c r="H63" s="176">
        <v>0</v>
      </c>
      <c r="I63" s="137">
        <v>0</v>
      </c>
      <c r="J63" s="178">
        <v>0</v>
      </c>
      <c r="K63" s="56">
        <v>0</v>
      </c>
      <c r="L63" s="178">
        <v>0</v>
      </c>
      <c r="M63" s="56">
        <v>0</v>
      </c>
      <c r="N63" s="176">
        <v>0</v>
      </c>
      <c r="O63" s="136">
        <v>12</v>
      </c>
      <c r="P63" s="178">
        <v>12</v>
      </c>
      <c r="Q63" s="138">
        <v>12</v>
      </c>
      <c r="R63" s="178">
        <v>12</v>
      </c>
      <c r="S63" s="138">
        <v>12</v>
      </c>
      <c r="T63" s="176">
        <v>12</v>
      </c>
      <c r="U63" s="178">
        <v>3</v>
      </c>
      <c r="V63" s="178">
        <v>3</v>
      </c>
      <c r="W63" s="179">
        <v>3</v>
      </c>
      <c r="X63" s="178">
        <v>3</v>
      </c>
      <c r="Y63" s="179">
        <v>3</v>
      </c>
      <c r="Z63" s="180">
        <v>3</v>
      </c>
      <c r="AA63" s="82">
        <f t="shared" si="8"/>
        <v>0.25</v>
      </c>
      <c r="AB63" s="83">
        <f t="shared" si="8"/>
        <v>0.25</v>
      </c>
      <c r="AC63" s="83">
        <f t="shared" si="8"/>
        <v>0.25</v>
      </c>
      <c r="AD63" s="83">
        <f t="shared" si="8"/>
        <v>0.25</v>
      </c>
      <c r="AE63" s="82">
        <f t="shared" si="9"/>
        <v>0.25</v>
      </c>
      <c r="AF63" s="59">
        <f t="shared" si="9"/>
        <v>0.25</v>
      </c>
    </row>
    <row r="64" spans="1:32" ht="21" customHeight="1" thickBot="1" x14ac:dyDescent="0.3">
      <c r="B64" s="84" t="s">
        <v>0</v>
      </c>
      <c r="C64" s="105">
        <f t="shared" ref="C64:Z64" si="10">SUM(C60:C63)</f>
        <v>0</v>
      </c>
      <c r="D64" s="85">
        <f t="shared" si="10"/>
        <v>0</v>
      </c>
      <c r="E64" s="85">
        <f t="shared" si="10"/>
        <v>0</v>
      </c>
      <c r="F64" s="85">
        <f t="shared" si="10"/>
        <v>0</v>
      </c>
      <c r="G64" s="85">
        <f t="shared" si="10"/>
        <v>0</v>
      </c>
      <c r="H64" s="86">
        <f t="shared" si="10"/>
        <v>0</v>
      </c>
      <c r="I64" s="85">
        <f t="shared" si="10"/>
        <v>0</v>
      </c>
      <c r="J64" s="85">
        <f t="shared" si="10"/>
        <v>0</v>
      </c>
      <c r="K64" s="85">
        <f t="shared" si="10"/>
        <v>1</v>
      </c>
      <c r="L64" s="85">
        <f t="shared" si="10"/>
        <v>1</v>
      </c>
      <c r="M64" s="85">
        <f t="shared" si="10"/>
        <v>0</v>
      </c>
      <c r="N64" s="86">
        <f t="shared" si="10"/>
        <v>5</v>
      </c>
      <c r="O64" s="105">
        <f t="shared" si="10"/>
        <v>291</v>
      </c>
      <c r="P64" s="85">
        <f t="shared" si="10"/>
        <v>291</v>
      </c>
      <c r="Q64" s="85">
        <f t="shared" si="10"/>
        <v>291</v>
      </c>
      <c r="R64" s="85">
        <f t="shared" si="10"/>
        <v>291</v>
      </c>
      <c r="S64" s="85">
        <f t="shared" si="10"/>
        <v>291</v>
      </c>
      <c r="T64" s="86">
        <f t="shared" si="10"/>
        <v>291</v>
      </c>
      <c r="U64" s="85">
        <f t="shared" si="10"/>
        <v>97</v>
      </c>
      <c r="V64" s="85">
        <f t="shared" si="10"/>
        <v>97</v>
      </c>
      <c r="W64" s="85">
        <f t="shared" si="10"/>
        <v>98</v>
      </c>
      <c r="X64" s="85">
        <f t="shared" si="10"/>
        <v>99</v>
      </c>
      <c r="Y64" s="85">
        <f t="shared" si="10"/>
        <v>99</v>
      </c>
      <c r="Z64" s="86">
        <f t="shared" si="10"/>
        <v>104</v>
      </c>
      <c r="AA64" s="87">
        <f t="shared" si="8"/>
        <v>0.33333333333333331</v>
      </c>
      <c r="AB64" s="88">
        <f t="shared" si="8"/>
        <v>0.33333333333333331</v>
      </c>
      <c r="AC64" s="88">
        <f t="shared" si="8"/>
        <v>0.33676975945017185</v>
      </c>
      <c r="AD64" s="88">
        <f t="shared" si="8"/>
        <v>0.34020618556701032</v>
      </c>
      <c r="AE64" s="88">
        <f t="shared" si="9"/>
        <v>0.34020618556701032</v>
      </c>
      <c r="AF64" s="89">
        <f t="shared" si="9"/>
        <v>0.35738831615120276</v>
      </c>
    </row>
  </sheetData>
  <sheetProtection algorithmName="SHA-512" hashValue="4rf5ZRP/8Rll1950RkjL2KYMP3HB9oIDndSPyHEV5Fbp6DNgrSZzj5rbVQBURkVPTSp3PQRtINuP4i3DVc93XA==" saltValue="Cc/9xo7XIL5yM7dnfOgeEg==" spinCount="100000" sheet="1" objects="1" scenarios="1"/>
  <mergeCells count="13">
    <mergeCell ref="A8:B8"/>
    <mergeCell ref="B11:B12"/>
    <mergeCell ref="B58:B59"/>
    <mergeCell ref="C11:H11"/>
    <mergeCell ref="I11:N11"/>
    <mergeCell ref="U11:Z11"/>
    <mergeCell ref="AA11:AF11"/>
    <mergeCell ref="C58:H58"/>
    <mergeCell ref="I58:N58"/>
    <mergeCell ref="O58:T58"/>
    <mergeCell ref="U58:Z58"/>
    <mergeCell ref="AA58:AF58"/>
    <mergeCell ref="O11:T11"/>
  </mergeCells>
  <printOptions horizontalCentered="1" verticalCentered="1"/>
  <pageMargins left="0.19685039370078741" right="0.27559055118110237" top="0.47244094488188981" bottom="0.74803149606299213" header="0.31496062992125984" footer="0.31496062992125984"/>
  <pageSetup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U34"/>
  <sheetViews>
    <sheetView showGridLines="0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1" sqref="B11:B12"/>
    </sheetView>
  </sheetViews>
  <sheetFormatPr baseColWidth="10" defaultRowHeight="13.5" x14ac:dyDescent="0.25"/>
  <cols>
    <col min="1" max="1" width="3.7109375" style="31" customWidth="1"/>
    <col min="2" max="2" width="37.28515625" style="32" customWidth="1"/>
    <col min="3" max="26" width="7.28515625" style="32" customWidth="1"/>
    <col min="27" max="48" width="7.28515625" style="4" customWidth="1"/>
    <col min="49" max="16384" width="11.42578125" style="4"/>
  </cols>
  <sheetData>
    <row r="7" spans="1:32" ht="12.7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2" ht="15.75" customHeight="1" x14ac:dyDescent="0.25">
      <c r="A8" s="1" t="s">
        <v>49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  <c r="W8" s="3"/>
      <c r="X8" s="4"/>
      <c r="Y8" s="4"/>
      <c r="Z8" s="4"/>
    </row>
    <row r="9" spans="1:32" ht="15.75" customHeight="1" x14ac:dyDescent="0.25">
      <c r="A9" s="5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/>
      <c r="T9" s="6"/>
      <c r="U9" s="6"/>
      <c r="V9" s="6"/>
      <c r="W9" s="6"/>
      <c r="X9" s="4"/>
      <c r="Y9" s="4"/>
      <c r="Z9" s="4"/>
    </row>
    <row r="10" spans="1:32" ht="14.25" thickBot="1" x14ac:dyDescent="0.3"/>
    <row r="11" spans="1:32" s="38" customFormat="1" x14ac:dyDescent="0.25">
      <c r="A11" s="33"/>
      <c r="B11" s="34" t="s">
        <v>66</v>
      </c>
      <c r="C11" s="35" t="s">
        <v>67</v>
      </c>
      <c r="D11" s="36"/>
      <c r="E11" s="36"/>
      <c r="F11" s="36"/>
      <c r="G11" s="36"/>
      <c r="H11" s="37"/>
      <c r="I11" s="35" t="s">
        <v>68</v>
      </c>
      <c r="J11" s="36"/>
      <c r="K11" s="36"/>
      <c r="L11" s="36"/>
      <c r="M11" s="36"/>
      <c r="N11" s="37"/>
      <c r="O11" s="35" t="s">
        <v>69</v>
      </c>
      <c r="P11" s="36"/>
      <c r="Q11" s="36"/>
      <c r="R11" s="36"/>
      <c r="S11" s="36"/>
      <c r="T11" s="37"/>
      <c r="U11" s="35" t="s">
        <v>70</v>
      </c>
      <c r="V11" s="36"/>
      <c r="W11" s="36"/>
      <c r="X11" s="36"/>
      <c r="Y11" s="36"/>
      <c r="Z11" s="37"/>
      <c r="AA11" s="35" t="s">
        <v>31</v>
      </c>
      <c r="AB11" s="36"/>
      <c r="AC11" s="36"/>
      <c r="AD11" s="36"/>
      <c r="AE11" s="36"/>
      <c r="AF11" s="37"/>
    </row>
    <row r="12" spans="1:32" s="47" customFormat="1" thickBot="1" x14ac:dyDescent="0.25">
      <c r="A12" s="39"/>
      <c r="B12" s="40"/>
      <c r="C12" s="41" t="s">
        <v>71</v>
      </c>
      <c r="D12" s="41" t="s">
        <v>72</v>
      </c>
      <c r="E12" s="42" t="s">
        <v>73</v>
      </c>
      <c r="F12" s="41" t="s">
        <v>79</v>
      </c>
      <c r="G12" s="42" t="s">
        <v>89</v>
      </c>
      <c r="H12" s="43" t="s">
        <v>90</v>
      </c>
      <c r="I12" s="41" t="s">
        <v>71</v>
      </c>
      <c r="J12" s="41" t="s">
        <v>72</v>
      </c>
      <c r="K12" s="42" t="s">
        <v>73</v>
      </c>
      <c r="L12" s="41" t="s">
        <v>79</v>
      </c>
      <c r="M12" s="42" t="s">
        <v>89</v>
      </c>
      <c r="N12" s="43" t="s">
        <v>90</v>
      </c>
      <c r="O12" s="41" t="s">
        <v>71</v>
      </c>
      <c r="P12" s="41" t="s">
        <v>72</v>
      </c>
      <c r="Q12" s="42" t="s">
        <v>73</v>
      </c>
      <c r="R12" s="41" t="s">
        <v>79</v>
      </c>
      <c r="S12" s="42" t="s">
        <v>89</v>
      </c>
      <c r="T12" s="43" t="s">
        <v>90</v>
      </c>
      <c r="U12" s="41" t="s">
        <v>71</v>
      </c>
      <c r="V12" s="41" t="s">
        <v>72</v>
      </c>
      <c r="W12" s="42" t="s">
        <v>73</v>
      </c>
      <c r="X12" s="41" t="s">
        <v>79</v>
      </c>
      <c r="Y12" s="42" t="s">
        <v>89</v>
      </c>
      <c r="Z12" s="43" t="s">
        <v>90</v>
      </c>
      <c r="AA12" s="44" t="s">
        <v>71</v>
      </c>
      <c r="AB12" s="45" t="s">
        <v>72</v>
      </c>
      <c r="AC12" s="44" t="s">
        <v>73</v>
      </c>
      <c r="AD12" s="41" t="s">
        <v>79</v>
      </c>
      <c r="AE12" s="46" t="s">
        <v>89</v>
      </c>
      <c r="AF12" s="45" t="s">
        <v>90</v>
      </c>
    </row>
    <row r="13" spans="1:32" x14ac:dyDescent="0.25">
      <c r="B13" s="48" t="s">
        <v>92</v>
      </c>
      <c r="C13" s="49">
        <v>0</v>
      </c>
      <c r="D13" s="49">
        <v>0</v>
      </c>
      <c r="E13" s="50">
        <v>0</v>
      </c>
      <c r="F13" s="49">
        <v>0</v>
      </c>
      <c r="G13" s="50">
        <v>0</v>
      </c>
      <c r="H13" s="51">
        <v>0</v>
      </c>
      <c r="I13" s="49">
        <v>0</v>
      </c>
      <c r="J13" s="49">
        <v>0</v>
      </c>
      <c r="K13" s="50">
        <v>0</v>
      </c>
      <c r="L13" s="49">
        <v>0</v>
      </c>
      <c r="M13" s="50">
        <v>0</v>
      </c>
      <c r="N13" s="51">
        <v>1</v>
      </c>
      <c r="O13" s="49">
        <v>167</v>
      </c>
      <c r="P13" s="49">
        <v>167</v>
      </c>
      <c r="Q13" s="50">
        <v>167</v>
      </c>
      <c r="R13" s="49">
        <v>167</v>
      </c>
      <c r="S13" s="50">
        <v>167</v>
      </c>
      <c r="T13" s="51">
        <v>167</v>
      </c>
      <c r="U13" s="49">
        <v>130</v>
      </c>
      <c r="V13" s="49">
        <v>130</v>
      </c>
      <c r="W13" s="50">
        <v>130</v>
      </c>
      <c r="X13" s="49">
        <v>130</v>
      </c>
      <c r="Y13" s="50">
        <v>130</v>
      </c>
      <c r="Z13" s="51">
        <v>131</v>
      </c>
      <c r="AA13" s="52">
        <f>U13/O13</f>
        <v>0.77844311377245512</v>
      </c>
      <c r="AB13" s="52">
        <f t="shared" ref="AB13:AD14" si="0">V13/P13</f>
        <v>0.77844311377245512</v>
      </c>
      <c r="AC13" s="52">
        <f t="shared" si="0"/>
        <v>0.77844311377245512</v>
      </c>
      <c r="AD13" s="52">
        <f t="shared" si="0"/>
        <v>0.77844311377245512</v>
      </c>
      <c r="AE13" s="52">
        <f>IFERROR(Y13/S13,"")</f>
        <v>0.77844311377245512</v>
      </c>
      <c r="AF13" s="53">
        <f>IFERROR(Z13/T13,"")</f>
        <v>0.78443113772455086</v>
      </c>
    </row>
    <row r="14" spans="1:32" x14ac:dyDescent="0.25">
      <c r="B14" s="54" t="s">
        <v>104</v>
      </c>
      <c r="C14" s="55">
        <v>0</v>
      </c>
      <c r="D14" s="55">
        <v>0</v>
      </c>
      <c r="E14" s="56">
        <v>0</v>
      </c>
      <c r="F14" s="55">
        <v>0</v>
      </c>
      <c r="G14" s="56">
        <v>0</v>
      </c>
      <c r="H14" s="57">
        <v>0</v>
      </c>
      <c r="I14" s="55">
        <v>0</v>
      </c>
      <c r="J14" s="55">
        <v>0</v>
      </c>
      <c r="K14" s="56">
        <v>0</v>
      </c>
      <c r="L14" s="55">
        <v>0</v>
      </c>
      <c r="M14" s="56">
        <v>0</v>
      </c>
      <c r="N14" s="57">
        <v>0</v>
      </c>
      <c r="O14" s="55">
        <v>15</v>
      </c>
      <c r="P14" s="55">
        <v>15</v>
      </c>
      <c r="Q14" s="56">
        <v>15</v>
      </c>
      <c r="R14" s="55">
        <v>15</v>
      </c>
      <c r="S14" s="56">
        <v>15</v>
      </c>
      <c r="T14" s="57">
        <v>15</v>
      </c>
      <c r="U14" s="55">
        <v>15</v>
      </c>
      <c r="V14" s="55">
        <v>15</v>
      </c>
      <c r="W14" s="56">
        <v>15</v>
      </c>
      <c r="X14" s="55">
        <v>15</v>
      </c>
      <c r="Y14" s="56">
        <v>15</v>
      </c>
      <c r="Z14" s="57">
        <v>15</v>
      </c>
      <c r="AA14" s="58">
        <f>U14/O14</f>
        <v>1</v>
      </c>
      <c r="AB14" s="58">
        <f t="shared" si="0"/>
        <v>1</v>
      </c>
      <c r="AC14" s="58">
        <f t="shared" si="0"/>
        <v>1</v>
      </c>
      <c r="AD14" s="58">
        <f t="shared" si="0"/>
        <v>1</v>
      </c>
      <c r="AE14" s="58">
        <f>IFERROR(Y14/S14,"")</f>
        <v>1</v>
      </c>
      <c r="AF14" s="59">
        <f t="shared" ref="AF14:AF27" si="1">IFERROR(Z14/T14,"")</f>
        <v>1</v>
      </c>
    </row>
    <row r="15" spans="1:32" x14ac:dyDescent="0.25">
      <c r="B15" s="54" t="s">
        <v>64</v>
      </c>
      <c r="C15" s="60"/>
      <c r="D15" s="55">
        <v>12</v>
      </c>
      <c r="E15" s="56">
        <v>0</v>
      </c>
      <c r="F15" s="55">
        <v>18</v>
      </c>
      <c r="G15" s="56">
        <v>1</v>
      </c>
      <c r="H15" s="57">
        <v>14</v>
      </c>
      <c r="I15" s="60"/>
      <c r="J15" s="55">
        <v>0</v>
      </c>
      <c r="K15" s="56">
        <v>7</v>
      </c>
      <c r="L15" s="55">
        <v>0</v>
      </c>
      <c r="M15" s="56">
        <v>11</v>
      </c>
      <c r="N15" s="57">
        <v>0</v>
      </c>
      <c r="O15" s="60"/>
      <c r="P15" s="55">
        <v>12</v>
      </c>
      <c r="Q15" s="56">
        <v>12</v>
      </c>
      <c r="R15" s="55">
        <v>30</v>
      </c>
      <c r="S15" s="56">
        <v>31</v>
      </c>
      <c r="T15" s="57">
        <v>45</v>
      </c>
      <c r="U15" s="60"/>
      <c r="V15" s="55">
        <v>0</v>
      </c>
      <c r="W15" s="56">
        <v>7</v>
      </c>
      <c r="X15" s="55">
        <v>7</v>
      </c>
      <c r="Y15" s="56">
        <v>18</v>
      </c>
      <c r="Z15" s="57">
        <v>18</v>
      </c>
      <c r="AA15" s="61"/>
      <c r="AB15" s="61"/>
      <c r="AC15" s="61"/>
      <c r="AD15" s="61"/>
      <c r="AE15" s="58">
        <f t="shared" ref="AE15:AE27" si="2">IFERROR(Y15/S15,"")</f>
        <v>0.58064516129032262</v>
      </c>
      <c r="AF15" s="59">
        <f t="shared" si="1"/>
        <v>0.4</v>
      </c>
    </row>
    <row r="16" spans="1:32" x14ac:dyDescent="0.25">
      <c r="B16" s="54" t="s">
        <v>93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7">
        <v>0</v>
      </c>
      <c r="I16" s="55">
        <v>0</v>
      </c>
      <c r="J16" s="55">
        <v>0</v>
      </c>
      <c r="K16" s="56">
        <v>0</v>
      </c>
      <c r="L16" s="55">
        <v>0</v>
      </c>
      <c r="M16" s="56">
        <v>0</v>
      </c>
      <c r="N16" s="57">
        <v>0</v>
      </c>
      <c r="O16" s="55">
        <v>300</v>
      </c>
      <c r="P16" s="55">
        <v>300</v>
      </c>
      <c r="Q16" s="56">
        <v>300</v>
      </c>
      <c r="R16" s="55">
        <v>300</v>
      </c>
      <c r="S16" s="56">
        <v>300</v>
      </c>
      <c r="T16" s="57">
        <v>300</v>
      </c>
      <c r="U16" s="55">
        <v>255</v>
      </c>
      <c r="V16" s="55">
        <v>255</v>
      </c>
      <c r="W16" s="56">
        <v>255</v>
      </c>
      <c r="X16" s="55">
        <v>255</v>
      </c>
      <c r="Y16" s="56">
        <v>255</v>
      </c>
      <c r="Z16" s="57">
        <v>255</v>
      </c>
      <c r="AA16" s="58">
        <f t="shared" ref="AA16:AD22" si="3">U16/O16</f>
        <v>0.85</v>
      </c>
      <c r="AB16" s="58">
        <f t="shared" si="3"/>
        <v>0.85</v>
      </c>
      <c r="AC16" s="58">
        <f t="shared" si="3"/>
        <v>0.85</v>
      </c>
      <c r="AD16" s="58">
        <f t="shared" si="3"/>
        <v>0.85</v>
      </c>
      <c r="AE16" s="58">
        <f t="shared" si="2"/>
        <v>0.85</v>
      </c>
      <c r="AF16" s="59">
        <f t="shared" si="1"/>
        <v>0.85</v>
      </c>
    </row>
    <row r="17" spans="1:47" x14ac:dyDescent="0.25">
      <c r="B17" s="54" t="s">
        <v>94</v>
      </c>
      <c r="C17" s="55">
        <v>7</v>
      </c>
      <c r="D17" s="55">
        <v>1</v>
      </c>
      <c r="E17" s="56">
        <v>14</v>
      </c>
      <c r="F17" s="55">
        <v>0</v>
      </c>
      <c r="G17" s="56">
        <v>13</v>
      </c>
      <c r="H17" s="57">
        <v>2</v>
      </c>
      <c r="I17" s="55">
        <v>5</v>
      </c>
      <c r="J17" s="55">
        <v>1</v>
      </c>
      <c r="K17" s="56">
        <v>1</v>
      </c>
      <c r="L17" s="55">
        <v>6</v>
      </c>
      <c r="M17" s="56">
        <v>7</v>
      </c>
      <c r="N17" s="57">
        <v>5</v>
      </c>
      <c r="O17" s="55">
        <v>514</v>
      </c>
      <c r="P17" s="55">
        <v>515</v>
      </c>
      <c r="Q17" s="56">
        <v>529</v>
      </c>
      <c r="R17" s="55">
        <v>529</v>
      </c>
      <c r="S17" s="56">
        <v>542</v>
      </c>
      <c r="T17" s="57">
        <v>544</v>
      </c>
      <c r="U17" s="55">
        <v>468</v>
      </c>
      <c r="V17" s="55">
        <v>469</v>
      </c>
      <c r="W17" s="56">
        <v>470</v>
      </c>
      <c r="X17" s="55">
        <v>476</v>
      </c>
      <c r="Y17" s="56">
        <v>483</v>
      </c>
      <c r="Z17" s="57">
        <v>488</v>
      </c>
      <c r="AA17" s="58">
        <f t="shared" si="3"/>
        <v>0.91050583657587547</v>
      </c>
      <c r="AB17" s="58">
        <f t="shared" si="3"/>
        <v>0.91067961165048539</v>
      </c>
      <c r="AC17" s="58">
        <f t="shared" si="3"/>
        <v>0.88846880907372405</v>
      </c>
      <c r="AD17" s="58">
        <f t="shared" si="3"/>
        <v>0.89981096408317585</v>
      </c>
      <c r="AE17" s="58">
        <f t="shared" si="2"/>
        <v>0.89114391143911442</v>
      </c>
      <c r="AF17" s="59">
        <f t="shared" si="1"/>
        <v>0.8970588235294118</v>
      </c>
    </row>
    <row r="18" spans="1:47" x14ac:dyDescent="0.25">
      <c r="B18" s="54" t="s">
        <v>95</v>
      </c>
      <c r="C18" s="55">
        <v>0</v>
      </c>
      <c r="D18" s="55">
        <v>0</v>
      </c>
      <c r="E18" s="56">
        <v>0</v>
      </c>
      <c r="F18" s="55">
        <v>0</v>
      </c>
      <c r="G18" s="56">
        <v>0</v>
      </c>
      <c r="H18" s="57">
        <v>0</v>
      </c>
      <c r="I18" s="55">
        <v>1</v>
      </c>
      <c r="J18" s="55">
        <v>0</v>
      </c>
      <c r="K18" s="56">
        <v>0</v>
      </c>
      <c r="L18" s="55">
        <v>0</v>
      </c>
      <c r="M18" s="56">
        <v>0</v>
      </c>
      <c r="N18" s="57">
        <v>0</v>
      </c>
      <c r="O18" s="55">
        <v>97</v>
      </c>
      <c r="P18" s="55">
        <v>97</v>
      </c>
      <c r="Q18" s="56">
        <v>97</v>
      </c>
      <c r="R18" s="55">
        <v>97</v>
      </c>
      <c r="S18" s="56">
        <v>97</v>
      </c>
      <c r="T18" s="57">
        <v>97</v>
      </c>
      <c r="U18" s="55">
        <v>86</v>
      </c>
      <c r="V18" s="55">
        <v>86</v>
      </c>
      <c r="W18" s="56">
        <v>86</v>
      </c>
      <c r="X18" s="55">
        <v>86</v>
      </c>
      <c r="Y18" s="56">
        <v>86</v>
      </c>
      <c r="Z18" s="57">
        <v>86</v>
      </c>
      <c r="AA18" s="58">
        <f t="shared" si="3"/>
        <v>0.88659793814432986</v>
      </c>
      <c r="AB18" s="58">
        <f t="shared" si="3"/>
        <v>0.88659793814432986</v>
      </c>
      <c r="AC18" s="58">
        <f t="shared" si="3"/>
        <v>0.88659793814432986</v>
      </c>
      <c r="AD18" s="58">
        <f t="shared" si="3"/>
        <v>0.88659793814432986</v>
      </c>
      <c r="AE18" s="58">
        <f t="shared" si="2"/>
        <v>0.88659793814432986</v>
      </c>
      <c r="AF18" s="59">
        <f t="shared" si="1"/>
        <v>0.88659793814432986</v>
      </c>
    </row>
    <row r="19" spans="1:47" x14ac:dyDescent="0.25">
      <c r="B19" s="54" t="s">
        <v>96</v>
      </c>
      <c r="C19" s="55">
        <v>7</v>
      </c>
      <c r="D19" s="55">
        <v>0</v>
      </c>
      <c r="E19" s="56">
        <v>0</v>
      </c>
      <c r="F19" s="55">
        <v>0</v>
      </c>
      <c r="G19" s="56">
        <v>0</v>
      </c>
      <c r="H19" s="57">
        <v>0</v>
      </c>
      <c r="I19" s="55">
        <v>4</v>
      </c>
      <c r="J19" s="55">
        <v>0</v>
      </c>
      <c r="K19" s="56">
        <v>4</v>
      </c>
      <c r="L19" s="55">
        <v>2</v>
      </c>
      <c r="M19" s="56">
        <v>4</v>
      </c>
      <c r="N19" s="57">
        <v>1</v>
      </c>
      <c r="O19" s="55">
        <v>170</v>
      </c>
      <c r="P19" s="55">
        <v>170</v>
      </c>
      <c r="Q19" s="56">
        <v>170</v>
      </c>
      <c r="R19" s="55">
        <v>170</v>
      </c>
      <c r="S19" s="56">
        <v>170</v>
      </c>
      <c r="T19" s="57">
        <v>170</v>
      </c>
      <c r="U19" s="55">
        <v>150</v>
      </c>
      <c r="V19" s="55">
        <v>150</v>
      </c>
      <c r="W19" s="56">
        <v>154</v>
      </c>
      <c r="X19" s="55">
        <v>156</v>
      </c>
      <c r="Y19" s="56">
        <v>160</v>
      </c>
      <c r="Z19" s="57">
        <v>161</v>
      </c>
      <c r="AA19" s="58">
        <f t="shared" si="3"/>
        <v>0.88235294117647056</v>
      </c>
      <c r="AB19" s="58">
        <f t="shared" si="3"/>
        <v>0.88235294117647056</v>
      </c>
      <c r="AC19" s="58">
        <f t="shared" si="3"/>
        <v>0.90588235294117647</v>
      </c>
      <c r="AD19" s="58">
        <f t="shared" si="3"/>
        <v>0.91764705882352937</v>
      </c>
      <c r="AE19" s="58">
        <f t="shared" si="2"/>
        <v>0.94117647058823528</v>
      </c>
      <c r="AF19" s="59">
        <f t="shared" si="1"/>
        <v>0.94705882352941173</v>
      </c>
    </row>
    <row r="20" spans="1:47" x14ac:dyDescent="0.25">
      <c r="B20" s="54" t="s">
        <v>97</v>
      </c>
      <c r="C20" s="62"/>
      <c r="D20" s="62"/>
      <c r="E20" s="63"/>
      <c r="F20" s="62"/>
      <c r="G20" s="56">
        <v>10</v>
      </c>
      <c r="H20" s="57">
        <v>0</v>
      </c>
      <c r="I20" s="62"/>
      <c r="J20" s="62"/>
      <c r="K20" s="63"/>
      <c r="L20" s="62"/>
      <c r="M20" s="56">
        <v>0</v>
      </c>
      <c r="N20" s="57">
        <v>4</v>
      </c>
      <c r="O20" s="62"/>
      <c r="P20" s="62"/>
      <c r="Q20" s="63"/>
      <c r="R20" s="62"/>
      <c r="S20" s="56">
        <v>10</v>
      </c>
      <c r="T20" s="57">
        <v>10</v>
      </c>
      <c r="U20" s="62"/>
      <c r="V20" s="62"/>
      <c r="W20" s="63"/>
      <c r="X20" s="62"/>
      <c r="Y20" s="56">
        <v>0</v>
      </c>
      <c r="Z20" s="57">
        <v>4</v>
      </c>
      <c r="AA20" s="64"/>
      <c r="AB20" s="64"/>
      <c r="AC20" s="64"/>
      <c r="AD20" s="64"/>
      <c r="AE20" s="58">
        <f>IFERROR(Y20/S20,"")</f>
        <v>0</v>
      </c>
      <c r="AF20" s="59">
        <f>IFERROR(Z20/T20,"")</f>
        <v>0.4</v>
      </c>
    </row>
    <row r="21" spans="1:47" x14ac:dyDescent="0.25">
      <c r="B21" s="54" t="s">
        <v>43</v>
      </c>
      <c r="C21" s="55">
        <v>10</v>
      </c>
      <c r="D21" s="55">
        <v>0</v>
      </c>
      <c r="E21" s="56">
        <v>14</v>
      </c>
      <c r="F21" s="55">
        <v>3</v>
      </c>
      <c r="G21" s="56">
        <v>9</v>
      </c>
      <c r="H21" s="57">
        <v>3</v>
      </c>
      <c r="I21" s="55">
        <v>3</v>
      </c>
      <c r="J21" s="55">
        <v>1</v>
      </c>
      <c r="K21" s="56">
        <v>5</v>
      </c>
      <c r="L21" s="55">
        <v>5</v>
      </c>
      <c r="M21" s="56">
        <v>2</v>
      </c>
      <c r="N21" s="57">
        <v>4</v>
      </c>
      <c r="O21" s="55">
        <v>103</v>
      </c>
      <c r="P21" s="55">
        <v>103</v>
      </c>
      <c r="Q21" s="56">
        <v>117</v>
      </c>
      <c r="R21" s="55">
        <v>120</v>
      </c>
      <c r="S21" s="56">
        <v>129</v>
      </c>
      <c r="T21" s="57">
        <v>132</v>
      </c>
      <c r="U21" s="55">
        <v>71</v>
      </c>
      <c r="V21" s="55">
        <v>72</v>
      </c>
      <c r="W21" s="56">
        <v>77</v>
      </c>
      <c r="X21" s="55">
        <v>82</v>
      </c>
      <c r="Y21" s="56">
        <v>84</v>
      </c>
      <c r="Z21" s="57">
        <v>88</v>
      </c>
      <c r="AA21" s="58">
        <f t="shared" si="3"/>
        <v>0.68932038834951459</v>
      </c>
      <c r="AB21" s="58">
        <f t="shared" si="3"/>
        <v>0.69902912621359226</v>
      </c>
      <c r="AC21" s="58">
        <f t="shared" si="3"/>
        <v>0.65811965811965811</v>
      </c>
      <c r="AD21" s="58">
        <f t="shared" si="3"/>
        <v>0.68333333333333335</v>
      </c>
      <c r="AE21" s="58">
        <f t="shared" si="2"/>
        <v>0.65116279069767447</v>
      </c>
      <c r="AF21" s="59">
        <f t="shared" si="1"/>
        <v>0.66666666666666663</v>
      </c>
    </row>
    <row r="22" spans="1:47" x14ac:dyDescent="0.25">
      <c r="B22" s="54" t="s">
        <v>56</v>
      </c>
      <c r="C22" s="55">
        <v>11</v>
      </c>
      <c r="D22" s="55">
        <v>0</v>
      </c>
      <c r="E22" s="56">
        <v>21</v>
      </c>
      <c r="F22" s="55">
        <v>2</v>
      </c>
      <c r="G22" s="56">
        <v>15</v>
      </c>
      <c r="H22" s="57">
        <v>1</v>
      </c>
      <c r="I22" s="55">
        <v>4</v>
      </c>
      <c r="J22" s="55">
        <v>6</v>
      </c>
      <c r="K22" s="56">
        <v>3</v>
      </c>
      <c r="L22" s="55">
        <v>6</v>
      </c>
      <c r="M22" s="56">
        <v>3</v>
      </c>
      <c r="N22" s="57">
        <v>5</v>
      </c>
      <c r="O22" s="55">
        <v>99</v>
      </c>
      <c r="P22" s="55">
        <v>99</v>
      </c>
      <c r="Q22" s="56">
        <v>120</v>
      </c>
      <c r="R22" s="55">
        <v>122</v>
      </c>
      <c r="S22" s="56">
        <v>137</v>
      </c>
      <c r="T22" s="57">
        <v>138</v>
      </c>
      <c r="U22" s="55">
        <v>66</v>
      </c>
      <c r="V22" s="55">
        <v>72</v>
      </c>
      <c r="W22" s="56">
        <v>75</v>
      </c>
      <c r="X22" s="55">
        <v>81</v>
      </c>
      <c r="Y22" s="56">
        <v>84</v>
      </c>
      <c r="Z22" s="57">
        <v>89</v>
      </c>
      <c r="AA22" s="58">
        <f t="shared" si="3"/>
        <v>0.66666666666666663</v>
      </c>
      <c r="AB22" s="58">
        <f t="shared" si="3"/>
        <v>0.72727272727272729</v>
      </c>
      <c r="AC22" s="58">
        <f t="shared" si="3"/>
        <v>0.625</v>
      </c>
      <c r="AD22" s="58">
        <f t="shared" si="3"/>
        <v>0.66393442622950816</v>
      </c>
      <c r="AE22" s="58">
        <f t="shared" si="2"/>
        <v>0.61313868613138689</v>
      </c>
      <c r="AF22" s="59">
        <f t="shared" si="1"/>
        <v>0.64492753623188404</v>
      </c>
    </row>
    <row r="23" spans="1:47" s="47" customFormat="1" ht="25.5" x14ac:dyDescent="0.2">
      <c r="A23" s="39"/>
      <c r="B23" s="65" t="s">
        <v>98</v>
      </c>
      <c r="C23" s="66">
        <v>12</v>
      </c>
      <c r="D23" s="66">
        <v>0</v>
      </c>
      <c r="E23" s="67">
        <v>12</v>
      </c>
      <c r="F23" s="66">
        <v>1</v>
      </c>
      <c r="G23" s="67">
        <v>12</v>
      </c>
      <c r="H23" s="68">
        <v>0</v>
      </c>
      <c r="I23" s="66">
        <v>0</v>
      </c>
      <c r="J23" s="66">
        <v>2</v>
      </c>
      <c r="K23" s="67">
        <v>5</v>
      </c>
      <c r="L23" s="66">
        <v>0</v>
      </c>
      <c r="M23" s="67">
        <v>6</v>
      </c>
      <c r="N23" s="68">
        <v>4</v>
      </c>
      <c r="O23" s="66">
        <v>12</v>
      </c>
      <c r="P23" s="66">
        <v>12</v>
      </c>
      <c r="Q23" s="67">
        <v>24</v>
      </c>
      <c r="R23" s="66">
        <v>25</v>
      </c>
      <c r="S23" s="67">
        <v>37</v>
      </c>
      <c r="T23" s="68">
        <v>37</v>
      </c>
      <c r="U23" s="66">
        <v>0</v>
      </c>
      <c r="V23" s="66">
        <v>2</v>
      </c>
      <c r="W23" s="67">
        <v>7</v>
      </c>
      <c r="X23" s="66">
        <v>7</v>
      </c>
      <c r="Y23" s="67">
        <v>13</v>
      </c>
      <c r="Z23" s="68">
        <v>17</v>
      </c>
      <c r="AA23" s="69"/>
      <c r="AB23" s="69"/>
      <c r="AC23" s="69"/>
      <c r="AD23" s="69"/>
      <c r="AE23" s="70">
        <f t="shared" si="2"/>
        <v>0.35135135135135137</v>
      </c>
      <c r="AF23" s="71">
        <f t="shared" si="1"/>
        <v>0.45945945945945948</v>
      </c>
    </row>
    <row r="24" spans="1:47" x14ac:dyDescent="0.25">
      <c r="B24" s="54" t="s">
        <v>99</v>
      </c>
      <c r="C24" s="55">
        <v>1</v>
      </c>
      <c r="D24" s="55">
        <v>17</v>
      </c>
      <c r="E24" s="56">
        <v>1</v>
      </c>
      <c r="F24" s="55">
        <v>20</v>
      </c>
      <c r="G24" s="56">
        <v>2</v>
      </c>
      <c r="H24" s="57">
        <v>27</v>
      </c>
      <c r="I24" s="55">
        <v>8</v>
      </c>
      <c r="J24" s="55">
        <v>19</v>
      </c>
      <c r="K24" s="56">
        <v>6</v>
      </c>
      <c r="L24" s="55">
        <v>14</v>
      </c>
      <c r="M24" s="56">
        <v>6</v>
      </c>
      <c r="N24" s="57">
        <v>3</v>
      </c>
      <c r="O24" s="55">
        <v>766</v>
      </c>
      <c r="P24" s="55">
        <v>783</v>
      </c>
      <c r="Q24" s="56">
        <v>784</v>
      </c>
      <c r="R24" s="55">
        <v>804</v>
      </c>
      <c r="S24" s="56">
        <v>806</v>
      </c>
      <c r="T24" s="57">
        <v>833</v>
      </c>
      <c r="U24" s="55">
        <v>707</v>
      </c>
      <c r="V24" s="55">
        <v>726</v>
      </c>
      <c r="W24" s="56">
        <v>732</v>
      </c>
      <c r="X24" s="55">
        <v>746</v>
      </c>
      <c r="Y24" s="56">
        <v>752</v>
      </c>
      <c r="Z24" s="57">
        <v>755</v>
      </c>
      <c r="AA24" s="58">
        <f t="shared" ref="AA24:AD27" si="4">U24/O24</f>
        <v>0.92297650130548303</v>
      </c>
      <c r="AB24" s="58">
        <f t="shared" si="4"/>
        <v>0.92720306513409967</v>
      </c>
      <c r="AC24" s="58">
        <f t="shared" si="4"/>
        <v>0.93367346938775508</v>
      </c>
      <c r="AD24" s="58">
        <f t="shared" si="4"/>
        <v>0.92786069651741299</v>
      </c>
      <c r="AE24" s="58">
        <f t="shared" si="2"/>
        <v>0.9330024813895782</v>
      </c>
      <c r="AF24" s="59">
        <f t="shared" si="1"/>
        <v>0.90636254501800717</v>
      </c>
    </row>
    <row r="25" spans="1:47" x14ac:dyDescent="0.25">
      <c r="B25" s="54" t="s">
        <v>27</v>
      </c>
      <c r="C25" s="55">
        <v>0</v>
      </c>
      <c r="D25" s="55">
        <v>0</v>
      </c>
      <c r="E25" s="56">
        <v>0</v>
      </c>
      <c r="F25" s="55">
        <v>0</v>
      </c>
      <c r="G25" s="56">
        <v>0</v>
      </c>
      <c r="H25" s="57">
        <v>0</v>
      </c>
      <c r="I25" s="55">
        <v>0</v>
      </c>
      <c r="J25" s="55">
        <v>0</v>
      </c>
      <c r="K25" s="56">
        <v>0</v>
      </c>
      <c r="L25" s="55">
        <v>0</v>
      </c>
      <c r="M25" s="56">
        <v>0</v>
      </c>
      <c r="N25" s="57">
        <v>0</v>
      </c>
      <c r="O25" s="72">
        <v>18</v>
      </c>
      <c r="P25" s="72">
        <v>18</v>
      </c>
      <c r="Q25" s="73">
        <v>18</v>
      </c>
      <c r="R25" s="72">
        <v>18</v>
      </c>
      <c r="S25" s="73">
        <v>18</v>
      </c>
      <c r="T25" s="74">
        <v>18</v>
      </c>
      <c r="U25" s="72">
        <v>16</v>
      </c>
      <c r="V25" s="72">
        <v>16</v>
      </c>
      <c r="W25" s="73">
        <v>16</v>
      </c>
      <c r="X25" s="72">
        <v>16</v>
      </c>
      <c r="Y25" s="73">
        <v>16</v>
      </c>
      <c r="Z25" s="74">
        <v>16</v>
      </c>
      <c r="AA25" s="58">
        <f t="shared" si="4"/>
        <v>0.88888888888888884</v>
      </c>
      <c r="AB25" s="58">
        <f t="shared" si="4"/>
        <v>0.88888888888888884</v>
      </c>
      <c r="AC25" s="58">
        <f t="shared" si="4"/>
        <v>0.88888888888888884</v>
      </c>
      <c r="AD25" s="58">
        <f t="shared" si="4"/>
        <v>0.88888888888888884</v>
      </c>
      <c r="AE25" s="58">
        <f t="shared" si="2"/>
        <v>0.88888888888888884</v>
      </c>
      <c r="AF25" s="59">
        <f t="shared" si="1"/>
        <v>0.88888888888888884</v>
      </c>
    </row>
    <row r="26" spans="1:47" ht="14.25" thickBot="1" x14ac:dyDescent="0.3">
      <c r="B26" s="75" t="s">
        <v>39</v>
      </c>
      <c r="C26" s="55">
        <v>11</v>
      </c>
      <c r="D26" s="76">
        <v>2</v>
      </c>
      <c r="E26" s="56">
        <v>14</v>
      </c>
      <c r="F26" s="76">
        <v>1</v>
      </c>
      <c r="G26" s="56">
        <v>18</v>
      </c>
      <c r="H26" s="57">
        <v>1</v>
      </c>
      <c r="I26" s="55">
        <v>23</v>
      </c>
      <c r="J26" s="76">
        <v>4</v>
      </c>
      <c r="K26" s="56">
        <v>9</v>
      </c>
      <c r="L26" s="76">
        <v>5</v>
      </c>
      <c r="M26" s="56">
        <v>2</v>
      </c>
      <c r="N26" s="57">
        <v>5</v>
      </c>
      <c r="O26" s="76">
        <v>109</v>
      </c>
      <c r="P26" s="76">
        <v>111</v>
      </c>
      <c r="Q26" s="77">
        <v>125</v>
      </c>
      <c r="R26" s="76">
        <v>126</v>
      </c>
      <c r="S26" s="77">
        <v>144</v>
      </c>
      <c r="T26" s="78">
        <v>145</v>
      </c>
      <c r="U26" s="79">
        <v>86</v>
      </c>
      <c r="V26" s="76">
        <v>90</v>
      </c>
      <c r="W26" s="80">
        <v>99</v>
      </c>
      <c r="X26" s="76">
        <v>104</v>
      </c>
      <c r="Y26" s="80">
        <v>106</v>
      </c>
      <c r="Z26" s="81">
        <v>111</v>
      </c>
      <c r="AA26" s="82">
        <f t="shared" si="4"/>
        <v>0.78899082568807344</v>
      </c>
      <c r="AB26" s="82">
        <f t="shared" si="4"/>
        <v>0.81081081081081086</v>
      </c>
      <c r="AC26" s="83">
        <f t="shared" si="4"/>
        <v>0.79200000000000004</v>
      </c>
      <c r="AD26" s="83">
        <f t="shared" si="4"/>
        <v>0.82539682539682535</v>
      </c>
      <c r="AE26" s="58">
        <f t="shared" si="2"/>
        <v>0.73611111111111116</v>
      </c>
      <c r="AF26" s="59">
        <f t="shared" si="1"/>
        <v>0.76551724137931032</v>
      </c>
    </row>
    <row r="27" spans="1:47" s="47" customFormat="1" ht="18.75" customHeight="1" thickBot="1" x14ac:dyDescent="0.25">
      <c r="A27" s="39"/>
      <c r="B27" s="84" t="s">
        <v>0</v>
      </c>
      <c r="C27" s="85">
        <f t="shared" ref="C27:Z27" si="5">SUM(C13:C26)</f>
        <v>59</v>
      </c>
      <c r="D27" s="85">
        <f t="shared" si="5"/>
        <v>32</v>
      </c>
      <c r="E27" s="85">
        <f t="shared" si="5"/>
        <v>76</v>
      </c>
      <c r="F27" s="85">
        <f t="shared" si="5"/>
        <v>45</v>
      </c>
      <c r="G27" s="85">
        <f t="shared" si="5"/>
        <v>80</v>
      </c>
      <c r="H27" s="86">
        <f t="shared" si="5"/>
        <v>48</v>
      </c>
      <c r="I27" s="85">
        <f t="shared" si="5"/>
        <v>48</v>
      </c>
      <c r="J27" s="85">
        <f t="shared" si="5"/>
        <v>33</v>
      </c>
      <c r="K27" s="85">
        <f t="shared" si="5"/>
        <v>40</v>
      </c>
      <c r="L27" s="85">
        <f t="shared" si="5"/>
        <v>38</v>
      </c>
      <c r="M27" s="85">
        <f t="shared" si="5"/>
        <v>41</v>
      </c>
      <c r="N27" s="86">
        <f t="shared" si="5"/>
        <v>32</v>
      </c>
      <c r="O27" s="85">
        <f t="shared" si="5"/>
        <v>2370</v>
      </c>
      <c r="P27" s="85">
        <f t="shared" si="5"/>
        <v>2402</v>
      </c>
      <c r="Q27" s="85">
        <f t="shared" si="5"/>
        <v>2478</v>
      </c>
      <c r="R27" s="85">
        <f t="shared" si="5"/>
        <v>2523</v>
      </c>
      <c r="S27" s="85">
        <f t="shared" si="5"/>
        <v>2603</v>
      </c>
      <c r="T27" s="86">
        <f t="shared" si="5"/>
        <v>2651</v>
      </c>
      <c r="U27" s="85">
        <f t="shared" si="5"/>
        <v>2050</v>
      </c>
      <c r="V27" s="85">
        <f t="shared" si="5"/>
        <v>2083</v>
      </c>
      <c r="W27" s="85">
        <f t="shared" si="5"/>
        <v>2123</v>
      </c>
      <c r="X27" s="85">
        <f t="shared" si="5"/>
        <v>2161</v>
      </c>
      <c r="Y27" s="85">
        <f t="shared" si="5"/>
        <v>2202</v>
      </c>
      <c r="Z27" s="86">
        <f t="shared" si="5"/>
        <v>2234</v>
      </c>
      <c r="AA27" s="87">
        <f t="shared" si="4"/>
        <v>0.86497890295358648</v>
      </c>
      <c r="AB27" s="87">
        <f t="shared" si="4"/>
        <v>0.86719400499583676</v>
      </c>
      <c r="AC27" s="88">
        <f t="shared" si="4"/>
        <v>0.85673930589184821</v>
      </c>
      <c r="AD27" s="88">
        <f t="shared" si="4"/>
        <v>0.85652001585414195</v>
      </c>
      <c r="AE27" s="88">
        <f t="shared" si="2"/>
        <v>0.84594698424894355</v>
      </c>
      <c r="AF27" s="89">
        <f t="shared" si="1"/>
        <v>0.84270086759713314</v>
      </c>
    </row>
    <row r="29" spans="1:47" ht="14.25" thickBot="1" x14ac:dyDescent="0.3">
      <c r="A29" s="5" t="s">
        <v>87</v>
      </c>
    </row>
    <row r="30" spans="1:47" ht="14.25" thickBot="1" x14ac:dyDescent="0.3">
      <c r="B30" s="34" t="s">
        <v>66</v>
      </c>
      <c r="C30" s="35" t="s">
        <v>75</v>
      </c>
      <c r="D30" s="36"/>
      <c r="E30" s="36"/>
      <c r="F30" s="36"/>
      <c r="G30" s="36"/>
      <c r="H30" s="36"/>
      <c r="I30" s="36"/>
      <c r="J30" s="36"/>
      <c r="K30" s="37"/>
      <c r="L30" s="36" t="s">
        <v>68</v>
      </c>
      <c r="M30" s="36"/>
      <c r="N30" s="36"/>
      <c r="O30" s="36"/>
      <c r="P30" s="36"/>
      <c r="Q30" s="36"/>
      <c r="R30" s="36"/>
      <c r="S30" s="36"/>
      <c r="T30" s="36"/>
      <c r="U30" s="35" t="s">
        <v>69</v>
      </c>
      <c r="V30" s="36"/>
      <c r="W30" s="36"/>
      <c r="X30" s="36"/>
      <c r="Y30" s="36"/>
      <c r="Z30" s="36"/>
      <c r="AA30" s="36"/>
      <c r="AB30" s="36"/>
      <c r="AC30" s="37"/>
      <c r="AD30" s="36" t="s">
        <v>76</v>
      </c>
      <c r="AE30" s="36"/>
      <c r="AF30" s="36"/>
      <c r="AG30" s="36"/>
      <c r="AH30" s="36"/>
      <c r="AI30" s="36"/>
      <c r="AJ30" s="36"/>
      <c r="AK30" s="36"/>
      <c r="AL30" s="36"/>
      <c r="AM30" s="90" t="s">
        <v>77</v>
      </c>
      <c r="AN30" s="91"/>
      <c r="AO30" s="91"/>
      <c r="AP30" s="91"/>
      <c r="AQ30" s="91"/>
      <c r="AR30" s="91"/>
      <c r="AS30" s="92"/>
      <c r="AT30" s="92"/>
      <c r="AU30" s="93"/>
    </row>
    <row r="31" spans="1:47" ht="14.25" thickBot="1" x14ac:dyDescent="0.3">
      <c r="B31" s="40"/>
      <c r="C31" s="94" t="s">
        <v>71</v>
      </c>
      <c r="D31" s="95" t="s">
        <v>72</v>
      </c>
      <c r="E31" s="41" t="s">
        <v>78</v>
      </c>
      <c r="F31" s="41" t="s">
        <v>73</v>
      </c>
      <c r="G31" s="41" t="s">
        <v>79</v>
      </c>
      <c r="H31" s="41" t="s">
        <v>100</v>
      </c>
      <c r="I31" s="41" t="s">
        <v>89</v>
      </c>
      <c r="J31" s="41" t="s">
        <v>90</v>
      </c>
      <c r="K31" s="43" t="s">
        <v>101</v>
      </c>
      <c r="L31" s="42" t="s">
        <v>71</v>
      </c>
      <c r="M31" s="95" t="s">
        <v>72</v>
      </c>
      <c r="N31" s="95" t="s">
        <v>78</v>
      </c>
      <c r="O31" s="41" t="s">
        <v>73</v>
      </c>
      <c r="P31" s="41" t="s">
        <v>79</v>
      </c>
      <c r="Q31" s="41" t="s">
        <v>100</v>
      </c>
      <c r="R31" s="41" t="s">
        <v>89</v>
      </c>
      <c r="S31" s="41" t="s">
        <v>90</v>
      </c>
      <c r="T31" s="96" t="s">
        <v>101</v>
      </c>
      <c r="U31" s="94" t="s">
        <v>71</v>
      </c>
      <c r="V31" s="95" t="s">
        <v>72</v>
      </c>
      <c r="W31" s="95" t="s">
        <v>78</v>
      </c>
      <c r="X31" s="41" t="s">
        <v>73</v>
      </c>
      <c r="Y31" s="41" t="s">
        <v>79</v>
      </c>
      <c r="Z31" s="41" t="s">
        <v>100</v>
      </c>
      <c r="AA31" s="41" t="s">
        <v>89</v>
      </c>
      <c r="AB31" s="41" t="s">
        <v>90</v>
      </c>
      <c r="AC31" s="43" t="s">
        <v>101</v>
      </c>
      <c r="AD31" s="42" t="s">
        <v>71</v>
      </c>
      <c r="AE31" s="95" t="s">
        <v>72</v>
      </c>
      <c r="AF31" s="95" t="s">
        <v>78</v>
      </c>
      <c r="AG31" s="41" t="s">
        <v>73</v>
      </c>
      <c r="AH31" s="41" t="s">
        <v>79</v>
      </c>
      <c r="AI31" s="41" t="s">
        <v>100</v>
      </c>
      <c r="AJ31" s="41" t="s">
        <v>89</v>
      </c>
      <c r="AK31" s="41" t="s">
        <v>90</v>
      </c>
      <c r="AL31" s="43" t="s">
        <v>101</v>
      </c>
      <c r="AM31" s="41" t="s">
        <v>71</v>
      </c>
      <c r="AN31" s="97" t="s">
        <v>72</v>
      </c>
      <c r="AO31" s="97" t="s">
        <v>78</v>
      </c>
      <c r="AP31" s="97" t="s">
        <v>73</v>
      </c>
      <c r="AQ31" s="41" t="s">
        <v>79</v>
      </c>
      <c r="AR31" s="97" t="s">
        <v>100</v>
      </c>
      <c r="AS31" s="97" t="s">
        <v>89</v>
      </c>
      <c r="AT31" s="97" t="s">
        <v>90</v>
      </c>
      <c r="AU31" s="43" t="s">
        <v>101</v>
      </c>
    </row>
    <row r="32" spans="1:47" x14ac:dyDescent="0.25">
      <c r="B32" s="48" t="s">
        <v>80</v>
      </c>
      <c r="C32" s="98">
        <v>0</v>
      </c>
      <c r="D32" s="99">
        <v>12</v>
      </c>
      <c r="E32" s="49">
        <v>0</v>
      </c>
      <c r="F32" s="49">
        <v>1</v>
      </c>
      <c r="G32" s="49">
        <v>9</v>
      </c>
      <c r="H32" s="49">
        <v>0</v>
      </c>
      <c r="I32" s="49">
        <v>0</v>
      </c>
      <c r="J32" s="49">
        <v>10</v>
      </c>
      <c r="K32" s="51">
        <v>0</v>
      </c>
      <c r="L32" s="50">
        <v>0</v>
      </c>
      <c r="M32" s="99">
        <v>1</v>
      </c>
      <c r="N32" s="99">
        <v>3</v>
      </c>
      <c r="O32" s="49">
        <v>0</v>
      </c>
      <c r="P32" s="49">
        <v>1</v>
      </c>
      <c r="Q32" s="49">
        <v>3</v>
      </c>
      <c r="R32" s="49">
        <v>0</v>
      </c>
      <c r="S32" s="49">
        <v>0</v>
      </c>
      <c r="T32" s="100">
        <v>0</v>
      </c>
      <c r="U32" s="98">
        <v>4</v>
      </c>
      <c r="V32" s="99">
        <v>16</v>
      </c>
      <c r="W32" s="99">
        <v>16</v>
      </c>
      <c r="X32" s="49">
        <v>17</v>
      </c>
      <c r="Y32" s="49">
        <v>26</v>
      </c>
      <c r="Z32" s="49">
        <v>26</v>
      </c>
      <c r="AA32" s="49">
        <v>26</v>
      </c>
      <c r="AB32" s="49">
        <v>36</v>
      </c>
      <c r="AC32" s="51">
        <v>36</v>
      </c>
      <c r="AD32" s="50">
        <v>0</v>
      </c>
      <c r="AE32" s="99">
        <v>1</v>
      </c>
      <c r="AF32" s="99">
        <v>4</v>
      </c>
      <c r="AG32" s="49">
        <v>4</v>
      </c>
      <c r="AH32" s="49">
        <v>5</v>
      </c>
      <c r="AI32" s="49">
        <v>8</v>
      </c>
      <c r="AJ32" s="49">
        <v>8</v>
      </c>
      <c r="AK32" s="49">
        <v>8</v>
      </c>
      <c r="AL32" s="51">
        <v>8</v>
      </c>
      <c r="AM32" s="52">
        <f t="shared" ref="AM32:AQ34" si="6">AD32/U32</f>
        <v>0</v>
      </c>
      <c r="AN32" s="52">
        <f t="shared" si="6"/>
        <v>6.25E-2</v>
      </c>
      <c r="AO32" s="52">
        <f t="shared" si="6"/>
        <v>0.25</v>
      </c>
      <c r="AP32" s="52">
        <f t="shared" si="6"/>
        <v>0.23529411764705882</v>
      </c>
      <c r="AQ32" s="52">
        <f t="shared" si="6"/>
        <v>0.19230769230769232</v>
      </c>
      <c r="AR32" s="52">
        <f t="shared" ref="AR32:AU34" si="7">IFERROR(AI32/Z32,"")</f>
        <v>0.30769230769230771</v>
      </c>
      <c r="AS32" s="52">
        <f t="shared" si="7"/>
        <v>0.30769230769230771</v>
      </c>
      <c r="AT32" s="52">
        <f t="shared" si="7"/>
        <v>0.22222222222222221</v>
      </c>
      <c r="AU32" s="53">
        <f t="shared" si="7"/>
        <v>0.22222222222222221</v>
      </c>
    </row>
    <row r="33" spans="2:47" ht="14.25" thickBot="1" x14ac:dyDescent="0.3">
      <c r="B33" s="54" t="s">
        <v>81</v>
      </c>
      <c r="C33" s="101">
        <v>0</v>
      </c>
      <c r="D33" s="102">
        <v>17</v>
      </c>
      <c r="E33" s="55">
        <v>0</v>
      </c>
      <c r="F33" s="55">
        <v>0</v>
      </c>
      <c r="G33" s="55">
        <v>11</v>
      </c>
      <c r="H33" s="76">
        <v>0</v>
      </c>
      <c r="I33" s="79">
        <v>0</v>
      </c>
      <c r="J33" s="79">
        <v>13</v>
      </c>
      <c r="K33" s="57">
        <v>0</v>
      </c>
      <c r="L33" s="56">
        <v>0</v>
      </c>
      <c r="M33" s="102">
        <v>3</v>
      </c>
      <c r="N33" s="102">
        <v>1</v>
      </c>
      <c r="O33" s="55">
        <v>11</v>
      </c>
      <c r="P33" s="55">
        <v>3</v>
      </c>
      <c r="Q33" s="76">
        <v>4</v>
      </c>
      <c r="R33" s="55">
        <v>2</v>
      </c>
      <c r="S33" s="55">
        <v>2</v>
      </c>
      <c r="T33" s="103">
        <v>0</v>
      </c>
      <c r="U33" s="101">
        <v>13</v>
      </c>
      <c r="V33" s="102">
        <v>30</v>
      </c>
      <c r="W33" s="102">
        <v>30</v>
      </c>
      <c r="X33" s="55">
        <v>30</v>
      </c>
      <c r="Y33" s="55">
        <v>41</v>
      </c>
      <c r="Z33" s="76">
        <v>41</v>
      </c>
      <c r="AA33" s="55">
        <v>41</v>
      </c>
      <c r="AB33" s="55">
        <v>54</v>
      </c>
      <c r="AC33" s="57">
        <v>54</v>
      </c>
      <c r="AD33" s="56">
        <v>2</v>
      </c>
      <c r="AE33" s="102">
        <v>5</v>
      </c>
      <c r="AF33" s="102">
        <v>6</v>
      </c>
      <c r="AG33" s="55">
        <v>17</v>
      </c>
      <c r="AH33" s="55">
        <v>20</v>
      </c>
      <c r="AI33" s="76">
        <v>24</v>
      </c>
      <c r="AJ33" s="55">
        <v>26</v>
      </c>
      <c r="AK33" s="55">
        <v>28</v>
      </c>
      <c r="AL33" s="57">
        <v>28</v>
      </c>
      <c r="AM33" s="58">
        <f t="shared" si="6"/>
        <v>0.15384615384615385</v>
      </c>
      <c r="AN33" s="58">
        <f t="shared" si="6"/>
        <v>0.16666666666666666</v>
      </c>
      <c r="AO33" s="58">
        <f t="shared" si="6"/>
        <v>0.2</v>
      </c>
      <c r="AP33" s="58">
        <f t="shared" si="6"/>
        <v>0.56666666666666665</v>
      </c>
      <c r="AQ33" s="58">
        <f t="shared" si="6"/>
        <v>0.48780487804878048</v>
      </c>
      <c r="AR33" s="58">
        <f t="shared" si="7"/>
        <v>0.58536585365853655</v>
      </c>
      <c r="AS33" s="82">
        <f t="shared" si="7"/>
        <v>0.63414634146341464</v>
      </c>
      <c r="AT33" s="82">
        <f t="shared" si="7"/>
        <v>0.51851851851851849</v>
      </c>
      <c r="AU33" s="104">
        <f t="shared" si="7"/>
        <v>0.51851851851851849</v>
      </c>
    </row>
    <row r="34" spans="2:47" ht="19.5" customHeight="1" thickBot="1" x14ac:dyDescent="0.3">
      <c r="B34" s="84" t="s">
        <v>0</v>
      </c>
      <c r="C34" s="105">
        <f t="shared" ref="C34:AL34" si="8">SUM(C32:C33)</f>
        <v>0</v>
      </c>
      <c r="D34" s="85">
        <f t="shared" si="8"/>
        <v>29</v>
      </c>
      <c r="E34" s="85">
        <f t="shared" si="8"/>
        <v>0</v>
      </c>
      <c r="F34" s="85">
        <f t="shared" si="8"/>
        <v>1</v>
      </c>
      <c r="G34" s="85">
        <f t="shared" si="8"/>
        <v>20</v>
      </c>
      <c r="H34" s="85">
        <f t="shared" si="8"/>
        <v>0</v>
      </c>
      <c r="I34" s="85">
        <f t="shared" si="8"/>
        <v>0</v>
      </c>
      <c r="J34" s="85">
        <f t="shared" si="8"/>
        <v>23</v>
      </c>
      <c r="K34" s="106">
        <f t="shared" si="8"/>
        <v>0</v>
      </c>
      <c r="L34" s="107">
        <f t="shared" si="8"/>
        <v>0</v>
      </c>
      <c r="M34" s="85">
        <f t="shared" si="8"/>
        <v>4</v>
      </c>
      <c r="N34" s="85">
        <f t="shared" si="8"/>
        <v>4</v>
      </c>
      <c r="O34" s="85">
        <f t="shared" si="8"/>
        <v>11</v>
      </c>
      <c r="P34" s="85">
        <f t="shared" si="8"/>
        <v>4</v>
      </c>
      <c r="Q34" s="85">
        <f t="shared" si="8"/>
        <v>7</v>
      </c>
      <c r="R34" s="85">
        <f t="shared" si="8"/>
        <v>2</v>
      </c>
      <c r="S34" s="85">
        <f t="shared" si="8"/>
        <v>2</v>
      </c>
      <c r="T34" s="108">
        <f t="shared" si="8"/>
        <v>0</v>
      </c>
      <c r="U34" s="105">
        <f t="shared" si="8"/>
        <v>17</v>
      </c>
      <c r="V34" s="85">
        <f t="shared" si="8"/>
        <v>46</v>
      </c>
      <c r="W34" s="85">
        <f t="shared" si="8"/>
        <v>46</v>
      </c>
      <c r="X34" s="85">
        <f t="shared" si="8"/>
        <v>47</v>
      </c>
      <c r="Y34" s="85">
        <f t="shared" si="8"/>
        <v>67</v>
      </c>
      <c r="Z34" s="85">
        <f t="shared" si="8"/>
        <v>67</v>
      </c>
      <c r="AA34" s="85">
        <f t="shared" si="8"/>
        <v>67</v>
      </c>
      <c r="AB34" s="85">
        <f t="shared" si="8"/>
        <v>90</v>
      </c>
      <c r="AC34" s="106">
        <f t="shared" si="8"/>
        <v>90</v>
      </c>
      <c r="AD34" s="107">
        <f t="shared" si="8"/>
        <v>2</v>
      </c>
      <c r="AE34" s="85">
        <f t="shared" si="8"/>
        <v>6</v>
      </c>
      <c r="AF34" s="85">
        <f t="shared" si="8"/>
        <v>10</v>
      </c>
      <c r="AG34" s="85">
        <f t="shared" si="8"/>
        <v>21</v>
      </c>
      <c r="AH34" s="85">
        <f t="shared" si="8"/>
        <v>25</v>
      </c>
      <c r="AI34" s="85">
        <f t="shared" si="8"/>
        <v>32</v>
      </c>
      <c r="AJ34" s="85">
        <f t="shared" si="8"/>
        <v>34</v>
      </c>
      <c r="AK34" s="85">
        <f t="shared" si="8"/>
        <v>36</v>
      </c>
      <c r="AL34" s="85">
        <f t="shared" si="8"/>
        <v>36</v>
      </c>
      <c r="AM34" s="109">
        <f t="shared" si="6"/>
        <v>0.11764705882352941</v>
      </c>
      <c r="AN34" s="87">
        <f t="shared" si="6"/>
        <v>0.13043478260869565</v>
      </c>
      <c r="AO34" s="87">
        <f t="shared" si="6"/>
        <v>0.21739130434782608</v>
      </c>
      <c r="AP34" s="88">
        <f t="shared" si="6"/>
        <v>0.44680851063829785</v>
      </c>
      <c r="AQ34" s="88">
        <f t="shared" si="6"/>
        <v>0.37313432835820898</v>
      </c>
      <c r="AR34" s="88">
        <f t="shared" si="7"/>
        <v>0.47761194029850745</v>
      </c>
      <c r="AS34" s="88">
        <f t="shared" si="7"/>
        <v>0.5074626865671642</v>
      </c>
      <c r="AT34" s="88">
        <f t="shared" si="7"/>
        <v>0.4</v>
      </c>
      <c r="AU34" s="89">
        <f t="shared" si="7"/>
        <v>0.4</v>
      </c>
    </row>
  </sheetData>
  <sheetProtection algorithmName="SHA-512" hashValue="YPDF77W/oHv6BLYvlGQ16ytPjTCH30Vw/00ycm+m3shI2E6H1FTGngFtD8xq2DPE3DhDFpe+EdeZlebBzV36eQ==" saltValue="BnoUZuGkoKUrFAGqqx1Npw==" spinCount="100000" sheet="1" objects="1" scenarios="1"/>
  <mergeCells count="13">
    <mergeCell ref="A8:B8"/>
    <mergeCell ref="B11:B12"/>
    <mergeCell ref="B30:B31"/>
    <mergeCell ref="C11:H11"/>
    <mergeCell ref="I11:N11"/>
    <mergeCell ref="AM30:AU30"/>
    <mergeCell ref="U11:Z11"/>
    <mergeCell ref="AA11:AF11"/>
    <mergeCell ref="C30:K30"/>
    <mergeCell ref="L30:T30"/>
    <mergeCell ref="U30:AC30"/>
    <mergeCell ref="AD30:AL30"/>
    <mergeCell ref="O11:T11"/>
  </mergeCells>
  <printOptions horizontalCentered="1"/>
  <pageMargins left="0.19685039370078741" right="0.27559055118110237" top="0.47244094488188981" bottom="0.74803149606299213" header="0.31496062992125984" footer="0.31496062992125984"/>
  <pageSetup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T17"/>
  <sheetViews>
    <sheetView showGridLines="0"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3" style="4" customWidth="1"/>
    <col min="2" max="2" width="10.140625" style="4" customWidth="1"/>
    <col min="3" max="3" width="28.28515625" style="4" bestFit="1" customWidth="1"/>
    <col min="4" max="4" width="10.7109375" style="4" customWidth="1"/>
    <col min="5" max="5" width="11.5703125" style="4" customWidth="1"/>
    <col min="6" max="6" width="12.140625" style="4" bestFit="1" customWidth="1"/>
    <col min="7" max="7" width="11.140625" style="4" customWidth="1"/>
    <col min="8" max="8" width="3.28515625" style="4" customWidth="1"/>
    <col min="9" max="9" width="11.42578125" style="4"/>
    <col min="10" max="10" width="2.85546875" style="4" customWidth="1"/>
    <col min="11" max="11" width="8.7109375" style="4" customWidth="1"/>
    <col min="12" max="16384" width="11.42578125" style="4"/>
  </cols>
  <sheetData>
    <row r="8" spans="1:20" ht="17.100000000000001" customHeight="1" x14ac:dyDescent="0.25">
      <c r="A8" s="1" t="s">
        <v>42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</row>
    <row r="9" spans="1:20" ht="17.100000000000001" customHeight="1" x14ac:dyDescent="0.25">
      <c r="A9" s="5" t="s">
        <v>88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6"/>
      <c r="R9" s="6"/>
      <c r="S9" s="6"/>
      <c r="T9" s="6"/>
    </row>
    <row r="10" spans="1:20" ht="13.5" thickBot="1" x14ac:dyDescent="0.25"/>
    <row r="11" spans="1:20" ht="13.5" thickBot="1" x14ac:dyDescent="0.25">
      <c r="B11" s="7" t="s">
        <v>1</v>
      </c>
      <c r="C11" s="8" t="s">
        <v>21</v>
      </c>
      <c r="D11" s="9" t="s">
        <v>20</v>
      </c>
      <c r="E11" s="10"/>
      <c r="F11" s="11"/>
    </row>
    <row r="12" spans="1:20" ht="13.5" thickBot="1" x14ac:dyDescent="0.25">
      <c r="B12" s="12"/>
      <c r="C12" s="13"/>
      <c r="D12" s="14">
        <v>2017</v>
      </c>
      <c r="E12" s="15">
        <v>2018</v>
      </c>
      <c r="F12" s="16">
        <v>2019</v>
      </c>
    </row>
    <row r="13" spans="1:20" ht="20.100000000000001" customHeight="1" x14ac:dyDescent="0.2">
      <c r="B13" s="17">
        <v>1</v>
      </c>
      <c r="C13" s="18" t="s">
        <v>22</v>
      </c>
      <c r="D13" s="19">
        <v>395</v>
      </c>
      <c r="E13" s="19">
        <v>292</v>
      </c>
      <c r="F13" s="20">
        <v>410</v>
      </c>
    </row>
    <row r="14" spans="1:20" ht="20.100000000000001" customHeight="1" x14ac:dyDescent="0.2">
      <c r="B14" s="21">
        <v>2</v>
      </c>
      <c r="C14" s="22" t="s">
        <v>23</v>
      </c>
      <c r="D14" s="23">
        <v>480</v>
      </c>
      <c r="E14" s="23">
        <v>380</v>
      </c>
      <c r="F14" s="24">
        <v>454</v>
      </c>
    </row>
    <row r="15" spans="1:20" ht="20.100000000000001" customHeight="1" x14ac:dyDescent="0.2">
      <c r="B15" s="21">
        <v>3</v>
      </c>
      <c r="C15" s="22" t="s">
        <v>24</v>
      </c>
      <c r="D15" s="23">
        <v>155</v>
      </c>
      <c r="E15" s="23">
        <v>120</v>
      </c>
      <c r="F15" s="24">
        <v>124</v>
      </c>
    </row>
    <row r="16" spans="1:20" ht="20.100000000000001" customHeight="1" thickBot="1" x14ac:dyDescent="0.25">
      <c r="B16" s="25">
        <v>4</v>
      </c>
      <c r="C16" s="26" t="s">
        <v>25</v>
      </c>
      <c r="D16" s="27">
        <v>141</v>
      </c>
      <c r="E16" s="27">
        <v>144</v>
      </c>
      <c r="F16" s="24">
        <v>133</v>
      </c>
    </row>
    <row r="17" spans="2:6" ht="25.5" customHeight="1" thickBot="1" x14ac:dyDescent="0.25">
      <c r="B17" s="28" t="s">
        <v>0</v>
      </c>
      <c r="C17" s="29"/>
      <c r="D17" s="30">
        <f>SUM(D13:D16)</f>
        <v>1171</v>
      </c>
      <c r="E17" s="30">
        <f>SUM(E13:E16)</f>
        <v>936</v>
      </c>
      <c r="F17" s="30">
        <f>SUM(F13:F16)</f>
        <v>1121</v>
      </c>
    </row>
  </sheetData>
  <sheetProtection algorithmName="SHA-512" hashValue="+QqP5yVDmM3TcG8S9oGWnDN79LV2eABIns2HeEuO4q3gz6p0Yb9IU8+XedzSFjhwaD+6vfNtHIIO2BzpE0k6bg==" saltValue="7o63sXsHGQtzrAwTV3CurQ==" spinCount="100000" sheet="1" objects="1" scenarios="1"/>
  <mergeCells count="5">
    <mergeCell ref="D11:F11"/>
    <mergeCell ref="A8:B8"/>
    <mergeCell ref="B17:C17"/>
    <mergeCell ref="B11:B12"/>
    <mergeCell ref="C11:C12"/>
  </mergeCells>
  <phoneticPr fontId="2" type="noConversion"/>
  <printOptions horizontalCentered="1" verticalCentered="1"/>
  <pageMargins left="0.39370078740157483" right="0.39370078740157483" top="0.98425196850393704" bottom="0.98425196850393704" header="0" footer="0"/>
  <pageSetup scale="8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A565AC-1A44-43A3-8BED-DD779689E8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7984EF-C244-4E59-8FBE-61E6F08CC44B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BDA6F-25F5-4014-AF4E-D2F253A1E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COMPARATIVO TOTAL</vt:lpstr>
      <vt:lpstr>COMPARATIVO CAMPESTRE</vt:lpstr>
      <vt:lpstr>COMPARATIVO SALAMANCA</vt:lpstr>
      <vt:lpstr>Egresados Preparatorias</vt:lpstr>
      <vt:lpstr>'COMPARATIVO CAMPESTRE'!Área_de_impresión</vt:lpstr>
      <vt:lpstr>'COMPARATIVO SALAMANCA'!Área_de_impresión</vt:lpstr>
      <vt:lpstr>'COMPARATIVO TOTAL'!Área_de_impresión</vt:lpstr>
      <vt:lpstr>'Egresados Preparatorias'!Área_de_impresión</vt:lpstr>
    </vt:vector>
  </TitlesOfParts>
  <Company>Universidad DeLa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2015-01-13T17:29:32Z</cp:lastPrinted>
  <dcterms:created xsi:type="dcterms:W3CDTF">2005-04-28T23:44:37Z</dcterms:created>
  <dcterms:modified xsi:type="dcterms:W3CDTF">2020-02-07T18:42:14Z</dcterms:modified>
</cp:coreProperties>
</file>